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gasandkeroseneexecutivesummary\"/>
    </mc:Choice>
  </mc:AlternateContent>
  <xr:revisionPtr revIDLastSave="0" documentId="13_ncr:1_{C0EDE4D3-4DB0-41F2-B94D-EB6951FD8509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Table1" sheetId="3" r:id="rId1"/>
    <sheet name="Litre of Kerosene" sheetId="1" r:id="rId2"/>
    <sheet name="Gallon of Kerosene" sheetId="2" r:id="rId3"/>
    <sheet name="Table2" sheetId="4" r:id="rId4"/>
    <sheet name="Sheet1" sheetId="5" r:id="rId5"/>
  </sheets>
  <definedNames>
    <definedName name="_xlnm._FilterDatabase" localSheetId="2" hidden="1">'Gallon of Kerosene'!$A$4:$CI$44</definedName>
    <definedName name="_xlnm._FilterDatabase" localSheetId="1" hidden="1">'Litre of Kerosene'!$A$4:$CI$44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H42" i="2" l="1"/>
  <c r="CH42" i="1"/>
  <c r="CG42" i="2"/>
  <c r="CG42" i="1"/>
  <c r="CH43" i="2" l="1"/>
  <c r="CH43" i="1"/>
  <c r="CF42" i="2"/>
  <c r="CG43" i="2" s="1"/>
  <c r="CF42" i="1"/>
  <c r="CG43" i="1" s="1"/>
  <c r="CE42" i="2"/>
  <c r="CF43" i="2" s="1"/>
  <c r="CE42" i="1"/>
  <c r="CC42" i="2"/>
  <c r="CD42" i="2"/>
  <c r="CD42" i="1"/>
  <c r="CC42" i="1"/>
  <c r="BZ42" i="2"/>
  <c r="CA42" i="2"/>
  <c r="CB42" i="2"/>
  <c r="BZ42" i="1"/>
  <c r="CA42" i="1"/>
  <c r="CB42" i="1"/>
  <c r="BY42" i="2"/>
  <c r="BX42" i="2"/>
  <c r="BW42" i="2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<sst xmlns="http://schemas.openxmlformats.org/spreadsheetml/2006/main" count="441" uniqueCount="72">
  <si>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</si>
  <si>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</si>
  <si>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</si>
  <si>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</si>
  <si>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</si>
  <si>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</si>
  <si>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</si>
  <si>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</si>
  <si>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</si>
  <si>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</si>
  <si>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</si>
  <si>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</si>
  <si>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</si>
  <si>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</si>
  <si>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</si>
  <si>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</si>
  <si>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</si>
  <si>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</si>
  <si>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</si>
  <si>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</si>
  <si>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</si>
  <si>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</si>
  <si>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</si>
  <si>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</si>
  <si>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</si>
  <si>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</si>
  <si>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</si>
  <si>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</si>
  <si>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</si>
  <si>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</si>
  <si>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</si>
  <si>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</si>
  <si>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</si>
  <si>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</si>
  <si>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</si>
  <si>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</si>
  <si>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</si>
  <si>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</si>
  <si>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</si>
  <si>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</si>
  <si>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</si>
  <si>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</si>
  <si>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</si>
  <si>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</si>
  <si>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</si>
  <si>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</si>
  <si>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</si>
  <si>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MAY 2022</t>
  </si>
  <si>
    <t>STATES WITH THE LOWEST AVERAGE PRICES IN MAY 2022</t>
  </si>
  <si>
    <t>Zones</t>
  </si>
  <si>
    <t>South East</t>
  </si>
  <si>
    <t>North Central</t>
  </si>
  <si>
    <t>North East</t>
  </si>
  <si>
    <t>South south</t>
  </si>
  <si>
    <t>south west</t>
  </si>
  <si>
    <t>north west</t>
  </si>
  <si>
    <t>Litre</t>
  </si>
  <si>
    <t>Gallon</t>
  </si>
  <si>
    <t>Average of Apr-22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</si>
  <si>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</si>
  <si>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</si>
  <si>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</si>
  <si>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</si>
  <si>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</si>
  <si>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</si>
  <si>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</si>
  <si>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</si>
  <si>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</si>
  <si>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</si>
  <si>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Grand Total</t>
  </si>
  <si>
    <t>Average of May-21</t>
  </si>
  <si>
    <t>Average of May-22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</si>
</sst>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 applyFon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Fill="1" applyBorder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2" fontId="4" fillId="0" borderId="2" xfId="6" applyNumberFormat="1" applyFont="1" applyFill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4" fillId="0" borderId="2" xfId="10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Fill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15" fillId="0" borderId="2" xfId="12" applyNumberFormat="1" applyFont="1" applyFill="1" applyBorder="1" applyAlignment="1">
      <alignment horizontal="right" wrapText="1"/>
    </xf>
    <xf numFmtId="2" fontId="4" fillId="0" borderId="2" xfId="15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16" fillId="0" borderId="2" xfId="10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0" fontId="17" fillId="4" borderId="0" xfId="0" applyFont="1" applyFill="1" applyAlignment="1"/>
    <xf numFmtId="0" fontId="0" fillId="0" borderId="0" xfId="0" applyAlignment="1">
      <alignment vertical="center"/>
    </xf>
    <xf numFmtId="0" fontId="7" fillId="0" borderId="7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5" borderId="8" xfId="0" applyFont="1" applyFill="1" applyBorder="1"/>
    <xf numFmtId="0" fontId="7" fillId="0" borderId="8" xfId="0" applyFont="1" applyBorder="1" applyAlignment="1">
      <alignment horizontal="left"/>
    </xf>
    <xf numFmtId="4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2" fontId="4" fillId="0" borderId="8" xfId="10" applyNumberFormat="1" applyFont="1" applyFill="1" applyBorder="1" applyAlignment="1">
      <alignment horizontal="right" wrapText="1"/>
    </xf>
    <xf numFmtId="2" fontId="16" fillId="0" borderId="8" xfId="10" applyNumberFormat="1" applyFont="1" applyFill="1" applyBorder="1" applyAlignment="1">
      <alignment horizontal="right" wrapText="1"/>
    </xf>
    <xf numFmtId="2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2" fontId="0" fillId="0" borderId="8" xfId="0" applyNumberFormat="1" applyBorder="1"/>
    <xf numFmtId="0" fontId="7" fillId="5" borderId="8" xfId="0" applyFont="1" applyFill="1" applyBorder="1" applyAlignment="1">
      <alignment horizontal="left"/>
    </xf>
    <xf numFmtId="2" fontId="7" fillId="0" borderId="8" xfId="0" applyNumberFormat="1" applyFont="1" applyBorder="1"/>
    <xf numFmtId="0" fontId="7" fillId="0" borderId="8" xfId="0" applyFont="1" applyBorder="1"/>
    <xf numFmtId="0" fontId="7" fillId="0" borderId="0" xfId="0" applyFont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tabSelected="1" workbookViewId="0">
      <selection activeCell="G14" sqref="G14"/>
    </sheetView>
  </sheetViews>
  <sheetFormatPr defaultRowHeight="14.4"/>
  <cols>
    <col min="1" max="1" width="15.6640625" bestFit="1" customWidth="1"/>
    <col min="2" max="2" width="17.88671875" bestFit="1" customWidth="1"/>
    <col min="3" max="3" width="17.5546875" bestFit="1" customWidth="1"/>
    <col min="4" max="4" width="18.88671875" customWidth="1"/>
    <col min="9" max="9" width="15.6640625" bestFit="1" customWidth="1"/>
    <col min="10" max="10" width="19" customWidth="1"/>
    <col min="11" max="11" width="18.33203125" customWidth="1"/>
    <col min="12" max="12" width="17.88671875" bestFit="1" customWidth="1"/>
    <col min="13" max="13" width="8.5546875" customWidth="1"/>
  </cols>
  <sheetData>
    <row r="1" spans="1:14">
      <c r="B1" s="84" t="s">
        <v>56</v>
      </c>
      <c r="C1" s="84"/>
      <c r="D1" s="84"/>
      <c r="J1" s="84" t="s">
        <v>57</v>
      </c>
      <c r="K1" s="84"/>
      <c r="L1" s="84"/>
    </row>
    <row r="2" spans="1:14">
      <c r="A2" s="71"/>
      <c r="B2" s="71" t="s">
        <v>70</v>
      </c>
      <c r="C2" s="71" t="s">
        <v>58</v>
      </c>
      <c r="D2" s="71" t="s">
        <v>71</v>
      </c>
      <c r="E2" s="71" t="s">
        <v>59</v>
      </c>
      <c r="F2" s="71" t="s">
        <v>60</v>
      </c>
      <c r="I2" s="71"/>
      <c r="J2" s="71" t="s">
        <v>70</v>
      </c>
      <c r="K2" s="71" t="s">
        <v>58</v>
      </c>
      <c r="L2" s="71" t="s">
        <v>71</v>
      </c>
      <c r="M2" s="71" t="s">
        <v>59</v>
      </c>
      <c r="N2" s="71" t="s">
        <v>60</v>
      </c>
    </row>
    <row r="3" spans="1:14">
      <c r="A3" s="72" t="s">
        <v>61</v>
      </c>
      <c r="B3" s="73">
        <v>355.9884731670445</v>
      </c>
      <c r="C3" s="73">
        <v>572.06047619047627</v>
      </c>
      <c r="D3" s="73">
        <v>668.78174603174591</v>
      </c>
      <c r="E3" s="74">
        <v>16.907525317142301</v>
      </c>
      <c r="F3" s="73">
        <v>87.866123889333323</v>
      </c>
      <c r="I3" s="72" t="s">
        <v>61</v>
      </c>
      <c r="J3" s="73">
        <v>1355.4795918367342</v>
      </c>
      <c r="K3" s="73">
        <v>2033.1859307359312</v>
      </c>
      <c r="L3" s="73">
        <v>2309.7619047619041</v>
      </c>
      <c r="M3" s="74">
        <v>13.60308321265353</v>
      </c>
      <c r="N3" s="73">
        <v>70.401820777845529</v>
      </c>
    </row>
    <row r="4" spans="1:14">
      <c r="A4" s="75" t="s">
        <v>7</v>
      </c>
      <c r="B4" s="76">
        <v>305.33333333333297</v>
      </c>
      <c r="C4" s="76">
        <v>563.42999999999995</v>
      </c>
      <c r="D4" s="77">
        <v>700</v>
      </c>
      <c r="E4" s="78">
        <v>24.23903590508138</v>
      </c>
      <c r="F4" s="79">
        <v>129.25764192139764</v>
      </c>
      <c r="I4" s="75" t="s">
        <v>7</v>
      </c>
      <c r="J4" s="76">
        <v>1250</v>
      </c>
      <c r="K4" s="76">
        <v>2291.6666666666665</v>
      </c>
      <c r="L4" s="77">
        <v>3050</v>
      </c>
      <c r="M4" s="78">
        <v>33.090909090909093</v>
      </c>
      <c r="N4" s="79">
        <v>144</v>
      </c>
    </row>
    <row r="5" spans="1:14">
      <c r="A5" s="75" t="s">
        <v>13</v>
      </c>
      <c r="B5" s="76">
        <v>421.42857142857099</v>
      </c>
      <c r="C5" s="76">
        <v>543.54999999999995</v>
      </c>
      <c r="D5" s="77">
        <v>664.58333333333303</v>
      </c>
      <c r="E5" s="78">
        <v>22.267194063716872</v>
      </c>
      <c r="F5" s="79">
        <v>57.697740112994438</v>
      </c>
      <c r="I5" s="75" t="s">
        <v>13</v>
      </c>
      <c r="J5" s="76">
        <v>1225</v>
      </c>
      <c r="K5" s="76">
        <v>2100</v>
      </c>
      <c r="L5" s="77">
        <v>2142.8571428571399</v>
      </c>
      <c r="M5" s="78">
        <v>2.0408163265304751</v>
      </c>
      <c r="N5" s="79">
        <v>74.927113702623672</v>
      </c>
    </row>
    <row r="6" spans="1:14">
      <c r="A6" s="75" t="s">
        <v>28</v>
      </c>
      <c r="B6" s="76">
        <v>355.555555555556</v>
      </c>
      <c r="C6" s="76">
        <v>569.29999999999995</v>
      </c>
      <c r="D6" s="77">
        <v>618.88888888888891</v>
      </c>
      <c r="E6" s="78">
        <v>8.7105021761617536</v>
      </c>
      <c r="F6" s="79">
        <v>74.062499999999773</v>
      </c>
      <c r="I6" s="75" t="s">
        <v>28</v>
      </c>
      <c r="J6" s="76">
        <v>1395</v>
      </c>
      <c r="K6" s="76">
        <v>1710.4166666666699</v>
      </c>
      <c r="L6" s="77">
        <v>1920</v>
      </c>
      <c r="M6" s="78">
        <v>12.2533495736904</v>
      </c>
      <c r="N6" s="79">
        <v>37.634408602150557</v>
      </c>
    </row>
    <row r="7" spans="1:14">
      <c r="A7" s="75" t="s">
        <v>29</v>
      </c>
      <c r="B7" s="76">
        <v>364.58333333333297</v>
      </c>
      <c r="C7" s="76">
        <v>606.34</v>
      </c>
      <c r="D7" s="77">
        <v>611.11111111111097</v>
      </c>
      <c r="E7" s="78">
        <v>0.78687058599315662</v>
      </c>
      <c r="F7" s="79">
        <v>67.619047619047763</v>
      </c>
      <c r="I7" s="75" t="s">
        <v>29</v>
      </c>
      <c r="J7" s="76">
        <v>1325.3571428571399</v>
      </c>
      <c r="K7" s="76">
        <v>2260</v>
      </c>
      <c r="L7" s="77">
        <v>2757.1428571428601</v>
      </c>
      <c r="M7" s="78">
        <v>21.997471554993808</v>
      </c>
      <c r="N7" s="79">
        <v>108.03018054432835</v>
      </c>
    </row>
    <row r="8" spans="1:14">
      <c r="A8" s="75" t="s">
        <v>62</v>
      </c>
      <c r="B8" s="76">
        <v>340.85185185185202</v>
      </c>
      <c r="C8" s="76">
        <v>565.22</v>
      </c>
      <c r="D8" s="77">
        <v>603.33333333333303</v>
      </c>
      <c r="E8" s="78">
        <v>6.7430970831416062</v>
      </c>
      <c r="F8" s="79">
        <v>77.00749755514488</v>
      </c>
      <c r="I8" s="75" t="s">
        <v>62</v>
      </c>
      <c r="J8" s="76">
        <v>1355.5</v>
      </c>
      <c r="K8" s="76">
        <v>2078.4</v>
      </c>
      <c r="L8" s="77">
        <v>2183.3333333333298</v>
      </c>
      <c r="M8" s="78">
        <v>5.0487554529123173</v>
      </c>
      <c r="N8" s="79">
        <v>61.072175089142746</v>
      </c>
    </row>
    <row r="9" spans="1:14">
      <c r="A9" s="75" t="s">
        <v>32</v>
      </c>
      <c r="B9" s="76">
        <v>312.5</v>
      </c>
      <c r="C9" s="76">
        <v>573.25</v>
      </c>
      <c r="D9" s="77">
        <v>775</v>
      </c>
      <c r="E9" s="78">
        <v>35.194068905364162</v>
      </c>
      <c r="F9" s="79">
        <v>148</v>
      </c>
      <c r="I9" s="75" t="s">
        <v>32</v>
      </c>
      <c r="J9" s="76">
        <v>1447.5</v>
      </c>
      <c r="K9" s="76">
        <v>1911.8181818181818</v>
      </c>
      <c r="L9" s="77">
        <v>2040</v>
      </c>
      <c r="M9" s="78">
        <v>6.704707560627682</v>
      </c>
      <c r="N9" s="79">
        <v>40.932642487046621</v>
      </c>
    </row>
    <row r="10" spans="1:14">
      <c r="A10" s="75" t="s">
        <v>37</v>
      </c>
      <c r="B10" s="76">
        <v>391.66666666666703</v>
      </c>
      <c r="C10" s="76">
        <v>583.33333333333337</v>
      </c>
      <c r="D10" s="77">
        <v>708.555555555556</v>
      </c>
      <c r="E10" s="78">
        <v>21.46666666666674</v>
      </c>
      <c r="F10" s="79">
        <v>80.907801418439675</v>
      </c>
      <c r="I10" s="75" t="s">
        <v>37</v>
      </c>
      <c r="J10" s="76">
        <v>1490</v>
      </c>
      <c r="K10" s="76">
        <v>1880</v>
      </c>
      <c r="L10" s="77">
        <v>2075</v>
      </c>
      <c r="M10" s="78">
        <v>10.372340425531917</v>
      </c>
      <c r="N10" s="79">
        <v>39.261744966442933</v>
      </c>
    </row>
    <row r="11" spans="1:14">
      <c r="A11" s="72" t="s">
        <v>63</v>
      </c>
      <c r="B11" s="73">
        <v>385.09149029982365</v>
      </c>
      <c r="C11" s="73">
        <v>577.62235449735454</v>
      </c>
      <c r="D11" s="73">
        <v>632.05687830687839</v>
      </c>
      <c r="E11" s="74">
        <v>9.4238949351073131</v>
      </c>
      <c r="F11" s="73">
        <v>64.131613974324125</v>
      </c>
      <c r="I11" s="72" t="s">
        <v>63</v>
      </c>
      <c r="J11" s="73">
        <v>1163.2592592592584</v>
      </c>
      <c r="K11" s="73">
        <v>2054.9544159544148</v>
      </c>
      <c r="L11" s="73">
        <v>2126.9011544011551</v>
      </c>
      <c r="M11" s="74">
        <v>3.5011354942063235</v>
      </c>
      <c r="N11" s="73">
        <v>82.839821602238999</v>
      </c>
    </row>
    <row r="12" spans="1:14">
      <c r="A12" s="75" t="s">
        <v>8</v>
      </c>
      <c r="B12" s="76">
        <v>422.91666666666703</v>
      </c>
      <c r="C12" s="76">
        <v>550</v>
      </c>
      <c r="D12" s="77">
        <v>614.28571428571399</v>
      </c>
      <c r="E12" s="78">
        <v>11.688311688311643</v>
      </c>
      <c r="F12" s="79">
        <v>45.249824067557853</v>
      </c>
      <c r="I12" s="75" t="s">
        <v>8</v>
      </c>
      <c r="J12" s="76">
        <v>1078.3333333333301</v>
      </c>
      <c r="K12" s="76">
        <v>2111.1111111111099</v>
      </c>
      <c r="L12" s="77">
        <v>2154.2857142857101</v>
      </c>
      <c r="M12" s="78">
        <v>2.0451127819547423</v>
      </c>
      <c r="N12" s="79">
        <v>99.779200706557958</v>
      </c>
    </row>
    <row r="13" spans="1:14">
      <c r="A13" s="75" t="s">
        <v>11</v>
      </c>
      <c r="B13" s="76">
        <v>404.76190476190499</v>
      </c>
      <c r="C13" s="76">
        <v>583.33333333333303</v>
      </c>
      <c r="D13" s="77">
        <v>604.44444444444503</v>
      </c>
      <c r="E13" s="78">
        <v>3.6190476190477625</v>
      </c>
      <c r="F13" s="79">
        <v>49.333333333333371</v>
      </c>
      <c r="I13" s="75" t="s">
        <v>11</v>
      </c>
      <c r="J13" s="76">
        <v>1090</v>
      </c>
      <c r="K13" s="76">
        <v>2160</v>
      </c>
      <c r="L13" s="77">
        <v>2166.6666666666702</v>
      </c>
      <c r="M13" s="78">
        <v>0.30864197530880233</v>
      </c>
      <c r="N13" s="79">
        <v>98.776758409786254</v>
      </c>
    </row>
    <row r="14" spans="1:14">
      <c r="A14" s="75" t="s">
        <v>14</v>
      </c>
      <c r="B14" s="76">
        <v>362.5</v>
      </c>
      <c r="C14" s="76">
        <v>555.555555555556</v>
      </c>
      <c r="D14" s="77">
        <v>608.88888888888903</v>
      </c>
      <c r="E14" s="78">
        <v>9.5999999999999375</v>
      </c>
      <c r="F14" s="79">
        <v>67.969348659003856</v>
      </c>
      <c r="I14" s="75" t="s">
        <v>14</v>
      </c>
      <c r="J14" s="76">
        <v>1106</v>
      </c>
      <c r="K14" s="76">
        <v>2130</v>
      </c>
      <c r="L14" s="77">
        <v>2245.45454545455</v>
      </c>
      <c r="M14" s="78">
        <v>5.4204011950492941</v>
      </c>
      <c r="N14" s="79">
        <v>103.02482327798822</v>
      </c>
    </row>
    <row r="15" spans="1:14">
      <c r="A15" s="75" t="s">
        <v>21</v>
      </c>
      <c r="B15" s="76">
        <v>385.18518518518499</v>
      </c>
      <c r="C15" s="76">
        <v>543.75</v>
      </c>
      <c r="D15" s="77">
        <v>663.33333333333303</v>
      </c>
      <c r="E15" s="78">
        <v>21.992337164750907</v>
      </c>
      <c r="F15" s="79">
        <v>72.211538461538481</v>
      </c>
      <c r="I15" s="75" t="s">
        <v>21</v>
      </c>
      <c r="J15" s="76">
        <v>1322.2222222222199</v>
      </c>
      <c r="K15" s="76">
        <v>1984.61538461538</v>
      </c>
      <c r="L15" s="77">
        <v>1995</v>
      </c>
      <c r="M15" s="78">
        <v>0.52325581395371046</v>
      </c>
      <c r="N15" s="79">
        <v>50.882352941176748</v>
      </c>
    </row>
    <row r="16" spans="1:14">
      <c r="A16" s="75" t="s">
        <v>40</v>
      </c>
      <c r="B16" s="76">
        <v>437.03703703703701</v>
      </c>
      <c r="C16" s="76">
        <v>636.66666666666697</v>
      </c>
      <c r="D16" s="77">
        <v>700</v>
      </c>
      <c r="E16" s="78">
        <v>9.9476439790575455</v>
      </c>
      <c r="F16" s="79">
        <v>60.169491525423751</v>
      </c>
      <c r="I16" s="75" t="s">
        <v>40</v>
      </c>
      <c r="J16" s="76">
        <v>1183</v>
      </c>
      <c r="K16" s="76">
        <v>1964</v>
      </c>
      <c r="L16" s="77">
        <v>2050</v>
      </c>
      <c r="M16" s="78">
        <v>4.3788187372708904</v>
      </c>
      <c r="N16" s="79">
        <v>73.288250211327153</v>
      </c>
    </row>
    <row r="17" spans="1:14">
      <c r="A17" s="75" t="s">
        <v>41</v>
      </c>
      <c r="B17" s="76">
        <v>298.14814814814798</v>
      </c>
      <c r="C17" s="76">
        <v>596.42857142857099</v>
      </c>
      <c r="D17" s="77">
        <v>601.38888888888903</v>
      </c>
      <c r="E17" s="78">
        <v>0.83166999334673619</v>
      </c>
      <c r="F17" s="79">
        <v>101.70807453416165</v>
      </c>
      <c r="I17" s="75" t="s">
        <v>41</v>
      </c>
      <c r="J17" s="76">
        <v>1200</v>
      </c>
      <c r="K17" s="76">
        <v>1980</v>
      </c>
      <c r="L17" s="77">
        <v>2150</v>
      </c>
      <c r="M17" s="78">
        <v>8.5858585858585883</v>
      </c>
      <c r="N17" s="79">
        <v>79.166666666666686</v>
      </c>
    </row>
    <row r="18" spans="1:14">
      <c r="A18" s="72" t="s">
        <v>64</v>
      </c>
      <c r="B18" s="73">
        <v>347.00491307634144</v>
      </c>
      <c r="C18" s="73">
        <v>563.31618381618375</v>
      </c>
      <c r="D18" s="73">
        <v>647.66233766233779</v>
      </c>
      <c r="E18" s="74">
        <v>14.973145858290678</v>
      </c>
      <c r="F18" s="73">
        <v>86.643564184882706</v>
      </c>
      <c r="I18" s="72" t="s">
        <v>64</v>
      </c>
      <c r="J18" s="73">
        <v>1390.5110762253644</v>
      </c>
      <c r="K18" s="73">
        <v>2138.3940266083127</v>
      </c>
      <c r="L18" s="73">
        <v>2390.8565244279534</v>
      </c>
      <c r="M18" s="74">
        <v>11.806172982070535</v>
      </c>
      <c r="N18" s="73">
        <v>71.940847168085412</v>
      </c>
    </row>
    <row r="19" spans="1:14">
      <c r="A19" s="75" t="s">
        <v>23</v>
      </c>
      <c r="B19" s="76">
        <v>326.19047619047598</v>
      </c>
      <c r="C19" s="76">
        <v>483.83333333333331</v>
      </c>
      <c r="D19" s="77">
        <v>605.555555555556</v>
      </c>
      <c r="E19" s="78">
        <v>25.157882650132152</v>
      </c>
      <c r="F19" s="79">
        <v>85.644768856447939</v>
      </c>
      <c r="I19" s="75" t="s">
        <v>23</v>
      </c>
      <c r="J19" s="76">
        <v>1433.3333333333301</v>
      </c>
      <c r="K19" s="76">
        <v>2385.7142857142858</v>
      </c>
      <c r="L19" s="77">
        <v>2758.3333333333335</v>
      </c>
      <c r="M19" s="78">
        <v>15.618762475049891</v>
      </c>
      <c r="N19" s="79">
        <v>92.441860465116719</v>
      </c>
    </row>
    <row r="20" spans="1:14">
      <c r="A20" s="75" t="s">
        <v>24</v>
      </c>
      <c r="B20" s="76">
        <v>384.722222222222</v>
      </c>
      <c r="C20" s="76">
        <v>641.66666666666674</v>
      </c>
      <c r="D20" s="77">
        <v>663.63636363636397</v>
      </c>
      <c r="E20" s="78">
        <v>3.4238488783943808</v>
      </c>
      <c r="F20" s="79">
        <v>72.497538562520702</v>
      </c>
      <c r="I20" s="75" t="s">
        <v>24</v>
      </c>
      <c r="J20" s="76">
        <v>1366.6666666666699</v>
      </c>
      <c r="K20" s="76">
        <v>2422.2222222222222</v>
      </c>
      <c r="L20" s="77">
        <v>2785</v>
      </c>
      <c r="M20" s="78">
        <v>14.977064220183479</v>
      </c>
      <c r="N20" s="79">
        <v>103.78048780487754</v>
      </c>
    </row>
    <row r="21" spans="1:14">
      <c r="A21" s="75" t="s">
        <v>25</v>
      </c>
      <c r="B21" s="76">
        <v>332.40740740740699</v>
      </c>
      <c r="C21" s="76">
        <v>606.41025641025635</v>
      </c>
      <c r="D21" s="77">
        <v>670</v>
      </c>
      <c r="E21" s="78">
        <v>10.48625792811842</v>
      </c>
      <c r="F21" s="79">
        <v>101.55988857938746</v>
      </c>
      <c r="I21" s="75" t="s">
        <v>25</v>
      </c>
      <c r="J21" s="76">
        <v>1380.55555555556</v>
      </c>
      <c r="K21" s="76">
        <v>1919.23076923077</v>
      </c>
      <c r="L21" s="77">
        <v>2250</v>
      </c>
      <c r="M21" s="78">
        <v>17.234468937875704</v>
      </c>
      <c r="N21" s="79">
        <v>62.977867203218779</v>
      </c>
    </row>
    <row r="22" spans="1:14">
      <c r="A22" s="75" t="s">
        <v>26</v>
      </c>
      <c r="B22" s="76">
        <v>345.23809523809501</v>
      </c>
      <c r="C22" s="76">
        <v>586.66666666666697</v>
      </c>
      <c r="D22" s="77">
        <v>666.66666666666697</v>
      </c>
      <c r="E22" s="78">
        <v>13.636363636363626</v>
      </c>
      <c r="F22" s="79">
        <v>93.103448275862263</v>
      </c>
      <c r="I22" s="75" t="s">
        <v>26</v>
      </c>
      <c r="J22" s="76">
        <v>1446.1538461538501</v>
      </c>
      <c r="K22" s="76">
        <v>2150</v>
      </c>
      <c r="L22" s="77">
        <v>2492.8571428571399</v>
      </c>
      <c r="M22" s="78">
        <v>15.946843853820454</v>
      </c>
      <c r="N22" s="79">
        <v>72.378419452886874</v>
      </c>
    </row>
    <row r="23" spans="1:14">
      <c r="A23" s="75" t="s">
        <v>27</v>
      </c>
      <c r="B23" s="76">
        <v>350</v>
      </c>
      <c r="C23" s="76">
        <v>544.33333333333303</v>
      </c>
      <c r="D23" s="77">
        <v>608.33333333333303</v>
      </c>
      <c r="E23" s="78">
        <v>11.757501530924671</v>
      </c>
      <c r="F23" s="79">
        <v>73.809523809523739</v>
      </c>
      <c r="I23" s="75" t="s">
        <v>27</v>
      </c>
      <c r="J23" s="76">
        <v>1475</v>
      </c>
      <c r="K23" s="76">
        <v>1982.5</v>
      </c>
      <c r="L23" s="77">
        <v>2025</v>
      </c>
      <c r="M23" s="78">
        <v>2.1437578814627898</v>
      </c>
      <c r="N23" s="79">
        <v>37.288135593220318</v>
      </c>
    </row>
    <row r="24" spans="1:14">
      <c r="A24" s="75" t="s">
        <v>39</v>
      </c>
      <c r="B24" s="76">
        <v>369.04761904761898</v>
      </c>
      <c r="C24" s="76">
        <v>546.969696969697</v>
      </c>
      <c r="D24" s="77">
        <v>666.66666666666697</v>
      </c>
      <c r="E24" s="78">
        <v>21.883656509695342</v>
      </c>
      <c r="F24" s="79">
        <v>80.645161290322676</v>
      </c>
      <c r="I24" s="75" t="s">
        <v>39</v>
      </c>
      <c r="J24" s="76">
        <v>1285.7142857142901</v>
      </c>
      <c r="K24" s="76">
        <v>1909.0909090909099</v>
      </c>
      <c r="L24" s="77">
        <v>2109.0909090909099</v>
      </c>
      <c r="M24" s="78">
        <v>10.476190476190467</v>
      </c>
      <c r="N24" s="79">
        <v>64.04040404040353</v>
      </c>
    </row>
    <row r="25" spans="1:14">
      <c r="A25" s="75" t="s">
        <v>42</v>
      </c>
      <c r="B25" s="76">
        <v>321.42857142857099</v>
      </c>
      <c r="C25" s="76">
        <v>533.33333333333303</v>
      </c>
      <c r="D25" s="80">
        <v>652.77777777777806</v>
      </c>
      <c r="E25" s="78">
        <v>22.395833333333456</v>
      </c>
      <c r="F25" s="79">
        <v>103.0864197530868</v>
      </c>
      <c r="I25" s="75" t="s">
        <v>42</v>
      </c>
      <c r="J25" s="76">
        <v>1346.1538461538501</v>
      </c>
      <c r="K25" s="76">
        <v>2200</v>
      </c>
      <c r="L25" s="77">
        <v>2315.7142857142899</v>
      </c>
      <c r="M25" s="78">
        <v>5.2597402597404539</v>
      </c>
      <c r="N25" s="79">
        <v>72.024489795918186</v>
      </c>
    </row>
    <row r="26" spans="1:14">
      <c r="A26" s="72" t="s">
        <v>65</v>
      </c>
      <c r="B26" s="73">
        <v>412.85334110334117</v>
      </c>
      <c r="C26" s="73">
        <v>616.40585086156102</v>
      </c>
      <c r="D26" s="73">
        <v>773.0918803418806</v>
      </c>
      <c r="E26" s="74">
        <v>25.419296273926804</v>
      </c>
      <c r="F26" s="73">
        <v>87.255812990591295</v>
      </c>
      <c r="I26" s="72" t="s">
        <v>65</v>
      </c>
      <c r="J26" s="73">
        <v>1289.7709956709962</v>
      </c>
      <c r="K26" s="73">
        <v>2258.0260180995469</v>
      </c>
      <c r="L26" s="73">
        <v>2548.0728291316527</v>
      </c>
      <c r="M26" s="74">
        <v>12.845149201434893</v>
      </c>
      <c r="N26" s="73">
        <v>97.560096922945007</v>
      </c>
    </row>
    <row r="27" spans="1:14">
      <c r="A27" s="75" t="s">
        <v>4</v>
      </c>
      <c r="B27" s="76">
        <v>421.969696969697</v>
      </c>
      <c r="C27" s="76">
        <v>521.47369875224774</v>
      </c>
      <c r="D27" s="77">
        <v>704.44444444444503</v>
      </c>
      <c r="E27" s="78">
        <v>35.08724335091091</v>
      </c>
      <c r="F27" s="79">
        <v>66.94195092758838</v>
      </c>
      <c r="I27" s="75" t="s">
        <v>4</v>
      </c>
      <c r="J27" s="76">
        <v>1254.54545454545</v>
      </c>
      <c r="K27" s="76">
        <v>2134.6153846153848</v>
      </c>
      <c r="L27" s="77">
        <v>2595</v>
      </c>
      <c r="M27" s="78">
        <v>21.567567567567565</v>
      </c>
      <c r="N27" s="79">
        <v>106.8478260869573</v>
      </c>
    </row>
    <row r="28" spans="1:14">
      <c r="A28" s="75" t="s">
        <v>10</v>
      </c>
      <c r="B28" s="76">
        <v>330.769230769231</v>
      </c>
      <c r="C28" s="76">
        <v>540</v>
      </c>
      <c r="D28" s="77">
        <v>629.48717948717945</v>
      </c>
      <c r="E28" s="78">
        <v>16.571699905033228</v>
      </c>
      <c r="F28" s="79">
        <v>90.310077519379689</v>
      </c>
      <c r="I28" s="75" t="s">
        <v>10</v>
      </c>
      <c r="J28" s="76">
        <v>1311.2142857142901</v>
      </c>
      <c r="K28" s="76">
        <v>2445</v>
      </c>
      <c r="L28" s="77">
        <v>2498.6666666666665</v>
      </c>
      <c r="M28" s="78">
        <v>2.1949556918882109</v>
      </c>
      <c r="N28" s="79">
        <v>90.561275444425632</v>
      </c>
    </row>
    <row r="29" spans="1:14">
      <c r="A29" s="75" t="s">
        <v>17</v>
      </c>
      <c r="B29" s="76">
        <v>477.08333333333297</v>
      </c>
      <c r="C29" s="76">
        <v>704.444444444444</v>
      </c>
      <c r="D29" s="77">
        <v>861.1111111111112</v>
      </c>
      <c r="E29" s="78">
        <v>22.239747634069488</v>
      </c>
      <c r="F29" s="79">
        <v>80.494905385735223</v>
      </c>
      <c r="I29" s="75" t="s">
        <v>17</v>
      </c>
      <c r="J29" s="76">
        <v>1351.6666666666699</v>
      </c>
      <c r="K29" s="76">
        <v>2398.75</v>
      </c>
      <c r="L29" s="77">
        <v>2563</v>
      </c>
      <c r="M29" s="78">
        <v>6.8473163105784209</v>
      </c>
      <c r="N29" s="79">
        <v>89.617755856966255</v>
      </c>
    </row>
    <row r="30" spans="1:14">
      <c r="A30" s="75" t="s">
        <v>20</v>
      </c>
      <c r="B30" s="76">
        <v>464.44444444444503</v>
      </c>
      <c r="C30" s="76">
        <v>657.77777777777999</v>
      </c>
      <c r="D30" s="77">
        <v>868.75</v>
      </c>
      <c r="E30" s="78">
        <v>32.073479729729286</v>
      </c>
      <c r="F30" s="79">
        <v>87.051435406698317</v>
      </c>
      <c r="I30" s="75" t="s">
        <v>20</v>
      </c>
      <c r="J30" s="76">
        <v>1293.3333333333301</v>
      </c>
      <c r="K30" s="76">
        <v>2175</v>
      </c>
      <c r="L30" s="77">
        <v>2654.4117647058824</v>
      </c>
      <c r="M30" s="78">
        <v>22.041920216362428</v>
      </c>
      <c r="N30" s="79">
        <v>105.23802304426977</v>
      </c>
    </row>
    <row r="31" spans="1:14">
      <c r="A31" s="75" t="s">
        <v>22</v>
      </c>
      <c r="B31" s="76">
        <v>370</v>
      </c>
      <c r="C31" s="76">
        <v>658.33333333333337</v>
      </c>
      <c r="D31" s="77">
        <v>801.66666666666697</v>
      </c>
      <c r="E31" s="78">
        <v>21.772151898734222</v>
      </c>
      <c r="F31" s="79">
        <v>116.66666666666674</v>
      </c>
      <c r="I31" s="75" t="s">
        <v>22</v>
      </c>
      <c r="J31" s="76">
        <v>1238.0952380952399</v>
      </c>
      <c r="K31" s="76">
        <v>2136.76470588235</v>
      </c>
      <c r="L31" s="77">
        <v>2429.2857142857142</v>
      </c>
      <c r="M31" s="78">
        <v>13.689902664438264</v>
      </c>
      <c r="N31" s="79">
        <v>96.211538461538169</v>
      </c>
    </row>
    <row r="32" spans="1:14">
      <c r="A32" s="72" t="s">
        <v>66</v>
      </c>
      <c r="B32" s="73">
        <v>338.0875800612643</v>
      </c>
      <c r="C32" s="73">
        <v>574.64365881032541</v>
      </c>
      <c r="D32" s="73">
        <v>640.12991070963199</v>
      </c>
      <c r="E32" s="74">
        <v>11.395975731269985</v>
      </c>
      <c r="F32" s="73">
        <v>89.338487558056727</v>
      </c>
      <c r="I32" s="72" t="s">
        <v>66</v>
      </c>
      <c r="J32" s="73">
        <v>1152.1666666666649</v>
      </c>
      <c r="K32" s="73">
        <v>2163.2460618085611</v>
      </c>
      <c r="L32" s="73">
        <v>2252.6285822021114</v>
      </c>
      <c r="M32" s="74">
        <v>4.1318702468281714</v>
      </c>
      <c r="N32" s="73">
        <v>95.512389602382314</v>
      </c>
    </row>
    <row r="33" spans="1:14">
      <c r="A33" s="75" t="s">
        <v>9</v>
      </c>
      <c r="B33" s="76">
        <v>373.61111111111097</v>
      </c>
      <c r="C33" s="76">
        <v>562.12121212121212</v>
      </c>
      <c r="D33" s="77">
        <v>666.66666666666663</v>
      </c>
      <c r="E33" s="78">
        <v>18.598382749326149</v>
      </c>
      <c r="F33" s="79">
        <v>78.438661710037252</v>
      </c>
      <c r="I33" s="75" t="s">
        <v>9</v>
      </c>
      <c r="J33" s="76">
        <v>1258.3333333333301</v>
      </c>
      <c r="K33" s="76">
        <v>2200.4545454545455</v>
      </c>
      <c r="L33" s="77">
        <v>2296.1538461538462</v>
      </c>
      <c r="M33" s="78">
        <v>4.3490696454960016</v>
      </c>
      <c r="N33" s="79">
        <v>82.475802343352484</v>
      </c>
    </row>
    <row r="34" spans="1:14">
      <c r="A34" s="75" t="s">
        <v>12</v>
      </c>
      <c r="B34" s="76">
        <v>251.111111111111</v>
      </c>
      <c r="C34" s="76">
        <v>528.33333333333303</v>
      </c>
      <c r="D34" s="77">
        <v>558.05555555555497</v>
      </c>
      <c r="E34" s="78">
        <v>5.6256572029442111</v>
      </c>
      <c r="F34" s="79">
        <v>122.23451327433614</v>
      </c>
      <c r="I34" s="75" t="s">
        <v>12</v>
      </c>
      <c r="J34" s="76">
        <v>1027.5</v>
      </c>
      <c r="K34" s="76">
        <v>2140</v>
      </c>
      <c r="L34" s="77">
        <v>2190.5</v>
      </c>
      <c r="M34" s="78">
        <v>2.3598130841121474</v>
      </c>
      <c r="N34" s="79">
        <v>113.18734793187346</v>
      </c>
    </row>
    <row r="35" spans="1:14">
      <c r="A35" s="75" t="s">
        <v>15</v>
      </c>
      <c r="B35" s="76">
        <v>386.66666666666703</v>
      </c>
      <c r="C35" s="76">
        <v>639.58333333333303</v>
      </c>
      <c r="D35" s="77">
        <v>708.70175438596505</v>
      </c>
      <c r="E35" s="78">
        <v>10.806788959369172</v>
      </c>
      <c r="F35" s="79">
        <v>83.284936479128703</v>
      </c>
      <c r="I35" s="75" t="s">
        <v>15</v>
      </c>
      <c r="J35" s="76">
        <v>1221.3333333333301</v>
      </c>
      <c r="K35" s="76">
        <v>2414.2857142857142</v>
      </c>
      <c r="L35" s="77">
        <v>2644.1176470588234</v>
      </c>
      <c r="M35" s="78">
        <v>9.5196658545074797</v>
      </c>
      <c r="N35" s="79">
        <v>116.49434883123612</v>
      </c>
    </row>
    <row r="36" spans="1:14">
      <c r="A36" s="75" t="s">
        <v>16</v>
      </c>
      <c r="B36" s="76">
        <v>325.59523809523802</v>
      </c>
      <c r="C36" s="76">
        <v>575</v>
      </c>
      <c r="D36" s="77">
        <v>609.76190476190504</v>
      </c>
      <c r="E36" s="78">
        <v>6.0455486542443566</v>
      </c>
      <c r="F36" s="79">
        <v>87.276051188299959</v>
      </c>
      <c r="I36" s="75" t="s">
        <v>16</v>
      </c>
      <c r="J36" s="76">
        <v>1050</v>
      </c>
      <c r="K36" s="76">
        <v>2131.3333333333298</v>
      </c>
      <c r="L36" s="77">
        <v>2191.6666666666702</v>
      </c>
      <c r="M36" s="78">
        <v>2.8307788551770585</v>
      </c>
      <c r="N36" s="79">
        <v>108.73015873015905</v>
      </c>
    </row>
    <row r="37" spans="1:14">
      <c r="A37" s="75" t="s">
        <v>18</v>
      </c>
      <c r="B37" s="76">
        <v>384.52380952380997</v>
      </c>
      <c r="C37" s="76">
        <v>552.08333333333337</v>
      </c>
      <c r="D37" s="77">
        <v>679.41176470588198</v>
      </c>
      <c r="E37" s="78">
        <v>23.063263041065412</v>
      </c>
      <c r="F37" s="79">
        <v>76.689127663448971</v>
      </c>
      <c r="I37" s="75" t="s">
        <v>18</v>
      </c>
      <c r="J37" s="76">
        <v>1226.6666666666699</v>
      </c>
      <c r="K37" s="76">
        <v>2190.2777777777778</v>
      </c>
      <c r="L37" s="77">
        <v>2133.3333333333298</v>
      </c>
      <c r="M37" s="78">
        <v>-2.5998731769183649</v>
      </c>
      <c r="N37" s="79">
        <v>73.913043478260136</v>
      </c>
    </row>
    <row r="38" spans="1:14">
      <c r="A38" s="75" t="s">
        <v>38</v>
      </c>
      <c r="B38" s="76">
        <v>307.01754385964898</v>
      </c>
      <c r="C38" s="76">
        <v>590.74074074074099</v>
      </c>
      <c r="D38" s="77">
        <v>618.18181818181802</v>
      </c>
      <c r="E38" s="78">
        <v>4.6451980621258855</v>
      </c>
      <c r="F38" s="79">
        <v>101.35064935064941</v>
      </c>
      <c r="I38" s="75" t="s">
        <v>38</v>
      </c>
      <c r="J38" s="76">
        <v>1129.1666666666599</v>
      </c>
      <c r="K38" s="76">
        <v>1903.125</v>
      </c>
      <c r="L38" s="77">
        <v>2060</v>
      </c>
      <c r="M38" s="78">
        <v>8.243021346469618</v>
      </c>
      <c r="N38" s="79">
        <v>82.435424354244617</v>
      </c>
    </row>
    <row r="39" spans="1:14">
      <c r="A39" s="72" t="s">
        <v>67</v>
      </c>
      <c r="B39" s="73">
        <v>354.2025073918457</v>
      </c>
      <c r="C39" s="73">
        <v>646.65784832451516</v>
      </c>
      <c r="D39" s="73">
        <v>738.19400993743091</v>
      </c>
      <c r="E39" s="74">
        <v>14.155269567992576</v>
      </c>
      <c r="F39" s="73">
        <v>108.41015931058462</v>
      </c>
      <c r="I39" s="72" t="s">
        <v>67</v>
      </c>
      <c r="J39" s="73">
        <v>1219.2380174291932</v>
      </c>
      <c r="K39" s="73">
        <v>2208.4442640692641</v>
      </c>
      <c r="L39" s="73">
        <v>2555.8914565826331</v>
      </c>
      <c r="M39" s="74">
        <v>15.732667478470347</v>
      </c>
      <c r="N39" s="73">
        <v>109.63022970460034</v>
      </c>
    </row>
    <row r="40" spans="1:14">
      <c r="A40" s="75" t="s">
        <v>19</v>
      </c>
      <c r="B40" s="76">
        <v>371.35416666666703</v>
      </c>
      <c r="C40" s="76">
        <v>695.555555555556</v>
      </c>
      <c r="D40" s="77">
        <v>791.66666666666674</v>
      </c>
      <c r="E40" s="78">
        <v>13.817891373801842</v>
      </c>
      <c r="F40" s="79">
        <v>113.18373071528734</v>
      </c>
      <c r="I40" s="75" t="s">
        <v>19</v>
      </c>
      <c r="J40" s="76">
        <v>1324.7058823529401</v>
      </c>
      <c r="K40" s="76">
        <v>2186.6666666666702</v>
      </c>
      <c r="L40" s="77">
        <v>2542.8571428571399</v>
      </c>
      <c r="M40" s="78">
        <v>16.289198606271455</v>
      </c>
      <c r="N40" s="79">
        <v>91.956356254757623</v>
      </c>
    </row>
    <row r="41" spans="1:14">
      <c r="A41" s="75" t="s">
        <v>30</v>
      </c>
      <c r="B41" s="76">
        <v>353.17460317460302</v>
      </c>
      <c r="C41" s="76">
        <v>629.76190476190482</v>
      </c>
      <c r="D41" s="77">
        <v>655.83333333333303</v>
      </c>
      <c r="E41" s="78">
        <v>4.1398865784498611</v>
      </c>
      <c r="F41" s="79">
        <v>85.696629213483135</v>
      </c>
      <c r="I41" s="75" t="s">
        <v>30</v>
      </c>
      <c r="J41" s="76">
        <v>1250</v>
      </c>
      <c r="K41" s="76">
        <v>2298.3333333333335</v>
      </c>
      <c r="L41" s="77">
        <v>2464.7058823529401</v>
      </c>
      <c r="M41" s="78">
        <v>7.2388346201424127</v>
      </c>
      <c r="N41" s="79">
        <v>97.17647058823519</v>
      </c>
    </row>
    <row r="42" spans="1:14">
      <c r="A42" s="75" t="s">
        <v>68</v>
      </c>
      <c r="B42" s="76">
        <v>347.222222222222</v>
      </c>
      <c r="C42" s="76">
        <v>627.77777777777806</v>
      </c>
      <c r="D42" s="77">
        <v>711.53846153846143</v>
      </c>
      <c r="E42" s="78">
        <v>13.342409802586715</v>
      </c>
      <c r="F42" s="79">
        <v>104.92307692307702</v>
      </c>
      <c r="I42" s="75" t="s">
        <v>68</v>
      </c>
      <c r="J42" s="76">
        <v>1227.2222222222199</v>
      </c>
      <c r="K42" s="76">
        <v>2282.7272727272698</v>
      </c>
      <c r="L42" s="77">
        <v>2795</v>
      </c>
      <c r="M42" s="78">
        <v>22.441258462763997</v>
      </c>
      <c r="N42" s="79">
        <v>127.75011317338206</v>
      </c>
    </row>
    <row r="43" spans="1:14">
      <c r="A43" s="75" t="s">
        <v>34</v>
      </c>
      <c r="B43" s="76">
        <v>344.444444444444</v>
      </c>
      <c r="C43" s="76">
        <v>644.44444444444434</v>
      </c>
      <c r="D43" s="77">
        <v>795.4545454545455</v>
      </c>
      <c r="E43" s="78">
        <v>23.432601880877769</v>
      </c>
      <c r="F43" s="79">
        <v>130.93841642228773</v>
      </c>
      <c r="I43" s="75" t="s">
        <v>34</v>
      </c>
      <c r="J43" s="76">
        <v>1197.5</v>
      </c>
      <c r="K43" s="76">
        <v>2366.25</v>
      </c>
      <c r="L43" s="77">
        <v>2355.8333333333335</v>
      </c>
      <c r="M43" s="78">
        <v>-0.44021834830074624</v>
      </c>
      <c r="N43" s="79">
        <v>96.729297146833687</v>
      </c>
    </row>
    <row r="44" spans="1:14">
      <c r="A44" s="75" t="s">
        <v>35</v>
      </c>
      <c r="B44" s="76">
        <v>376.66666666666703</v>
      </c>
      <c r="C44" s="76">
        <v>655.555555555556</v>
      </c>
      <c r="D44" s="77">
        <v>735.08771929824559</v>
      </c>
      <c r="E44" s="78">
        <v>12.132024977698407</v>
      </c>
      <c r="F44" s="79">
        <v>95.156031672100397</v>
      </c>
      <c r="I44" s="75" t="s">
        <v>35</v>
      </c>
      <c r="J44" s="76">
        <v>1148.3333333333301</v>
      </c>
      <c r="K44" s="76">
        <v>2204.54545454545</v>
      </c>
      <c r="L44" s="77">
        <v>2914.2857142857142</v>
      </c>
      <c r="M44" s="78">
        <v>32.194403534609989</v>
      </c>
      <c r="N44" s="79">
        <v>153.78395189716016</v>
      </c>
    </row>
    <row r="45" spans="1:14">
      <c r="A45" s="75" t="s">
        <v>36</v>
      </c>
      <c r="B45" s="76">
        <v>332.35294117647101</v>
      </c>
      <c r="C45" s="76">
        <v>626.85185185185196</v>
      </c>
      <c r="D45" s="77">
        <v>739.58333333333337</v>
      </c>
      <c r="E45" s="78">
        <v>17.983751846381082</v>
      </c>
      <c r="F45" s="79">
        <v>122.52949852507348</v>
      </c>
      <c r="I45" s="75" t="s">
        <v>36</v>
      </c>
      <c r="J45" s="76">
        <v>1167.6666666666699</v>
      </c>
      <c r="K45" s="76">
        <v>1912.1428571428601</v>
      </c>
      <c r="L45" s="77">
        <v>2262.6666666666702</v>
      </c>
      <c r="M45" s="78">
        <v>18.331465570912712</v>
      </c>
      <c r="N45" s="79">
        <v>93.776762774764251</v>
      </c>
    </row>
    <row r="46" spans="1:14">
      <c r="A46" s="81" t="s">
        <v>69</v>
      </c>
      <c r="B46" s="82">
        <v>363.5</v>
      </c>
      <c r="C46" s="83">
        <v>589.82000000000005</v>
      </c>
      <c r="D46" s="83">
        <v>679.54</v>
      </c>
      <c r="E46" s="74">
        <v>15.211420433352529</v>
      </c>
      <c r="F46" s="73">
        <v>86.943603851444294</v>
      </c>
      <c r="I46" s="81" t="s">
        <v>69</v>
      </c>
      <c r="J46" s="83">
        <v>1266.99</v>
      </c>
      <c r="K46" s="83">
        <v>2136.52</v>
      </c>
      <c r="L46" s="82">
        <v>2358.3000000000002</v>
      </c>
      <c r="M46" s="74">
        <v>10.380431730103169</v>
      </c>
      <c r="N46" s="73">
        <v>86.134065777946176</v>
      </c>
    </row>
  </sheetData>
  <mergeCells count="2">
    <mergeCell ref="B1:D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J54"/>
  <sheetViews>
    <sheetView zoomScale="110" zoomScaleNormal="110" workbookViewId="0">
      <pane xSplit="1" ySplit="4" topLeftCell="AC5" activePane="bottomRight" state="frozen"/>
      <selection pane="topRight"/>
      <selection pane="bottomLeft"/>
      <selection pane="bottomRight" activeCell="CK30" sqref="CK30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  <col min="85" max="85" width="9.6640625" bestFit="1" customWidth="1"/>
  </cols>
  <sheetData>
    <row r="3" spans="1:87" ht="20.25" customHeight="1">
      <c r="C3" s="46" t="s">
        <v>0</v>
      </c>
    </row>
    <row r="4" spans="1:87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>
        <v>44594</v>
      </c>
      <c r="CF4" s="55">
        <v>44622</v>
      </c>
      <c r="CG4" s="55">
        <v>44653</v>
      </c>
      <c r="CH4" s="55">
        <v>44683</v>
      </c>
      <c r="CI4" s="67" t="s">
        <v>49</v>
      </c>
    </row>
    <row r="5" spans="1:87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  <c r="CE5" s="63">
        <v>500</v>
      </c>
      <c r="CF5" s="14">
        <v>573.33333333333337</v>
      </c>
      <c r="CG5" s="33">
        <v>521.47369875224774</v>
      </c>
      <c r="CH5" s="65">
        <v>704.44444444444503</v>
      </c>
      <c r="CI5" s="68" t="s">
        <v>50</v>
      </c>
    </row>
    <row r="6" spans="1:87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  <c r="CE6" s="63">
        <v>433.33333333333297</v>
      </c>
      <c r="CF6" s="14">
        <v>466.66666666666703</v>
      </c>
      <c r="CG6" s="33">
        <v>563.42999999999995</v>
      </c>
      <c r="CH6" s="65">
        <v>700</v>
      </c>
      <c r="CI6" s="68" t="s">
        <v>51</v>
      </c>
    </row>
    <row r="7" spans="1:87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  <c r="CE7" s="63">
        <v>438.88888888888903</v>
      </c>
      <c r="CF7" s="14">
        <v>555.55555555555543</v>
      </c>
      <c r="CG7" s="33">
        <v>550</v>
      </c>
      <c r="CH7" s="65">
        <v>614.28571428571399</v>
      </c>
      <c r="CI7" s="68" t="s">
        <v>52</v>
      </c>
    </row>
    <row r="8" spans="1:87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  <c r="CE8" s="63">
        <v>500.00000000000006</v>
      </c>
      <c r="CF8" s="14">
        <v>591.66666666666674</v>
      </c>
      <c r="CG8" s="33">
        <v>562.12121212121212</v>
      </c>
      <c r="CH8" s="65">
        <v>666.66666666666663</v>
      </c>
      <c r="CI8" s="68" t="s">
        <v>53</v>
      </c>
    </row>
    <row r="9" spans="1:87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  <c r="CE9" s="63">
        <v>484.44444444444002</v>
      </c>
      <c r="CF9" s="14">
        <v>520</v>
      </c>
      <c r="CG9" s="33">
        <v>540</v>
      </c>
      <c r="CH9" s="65">
        <v>629.48717948717945</v>
      </c>
      <c r="CI9" s="68" t="s">
        <v>50</v>
      </c>
    </row>
    <row r="10" spans="1:87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  <c r="CE10" s="63">
        <v>470</v>
      </c>
      <c r="CF10" s="14">
        <v>572.91666666666697</v>
      </c>
      <c r="CG10" s="33">
        <v>583.33333333333303</v>
      </c>
      <c r="CH10" s="65">
        <v>604.44444444444503</v>
      </c>
      <c r="CI10" s="68" t="s">
        <v>52</v>
      </c>
    </row>
    <row r="11" spans="1:87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  <c r="CE11" s="63">
        <v>290.444444444444</v>
      </c>
      <c r="CF11" s="14">
        <v>566.66666666666697</v>
      </c>
      <c r="CG11" s="33">
        <v>528.33333333333303</v>
      </c>
      <c r="CH11" s="65">
        <v>558.05555555555497</v>
      </c>
      <c r="CI11" s="68" t="s">
        <v>53</v>
      </c>
    </row>
    <row r="12" spans="1:87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3">
        <v>433.33333333333297</v>
      </c>
      <c r="CF12" s="14">
        <v>500</v>
      </c>
      <c r="CG12" s="33">
        <v>543.54999999999995</v>
      </c>
      <c r="CH12" s="65">
        <v>664.58333333333303</v>
      </c>
      <c r="CI12" s="68" t="s">
        <v>51</v>
      </c>
    </row>
    <row r="13" spans="1:87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3">
        <v>375.555555555556</v>
      </c>
      <c r="CF13" s="14">
        <v>431.25</v>
      </c>
      <c r="CG13" s="33">
        <v>555.555555555556</v>
      </c>
      <c r="CH13" s="65">
        <v>608.88888888888903</v>
      </c>
      <c r="CI13" s="68" t="s">
        <v>52</v>
      </c>
    </row>
    <row r="14" spans="1:87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  <c r="CE14" s="63">
        <v>593.75</v>
      </c>
      <c r="CF14" s="14">
        <v>604.64912280701799</v>
      </c>
      <c r="CG14" s="33">
        <v>639.58333333333303</v>
      </c>
      <c r="CH14" s="65">
        <v>708.70175438596505</v>
      </c>
      <c r="CI14" s="68" t="s">
        <v>53</v>
      </c>
    </row>
    <row r="15" spans="1:87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3">
        <v>478.88888888888903</v>
      </c>
      <c r="CF15" s="14">
        <v>605</v>
      </c>
      <c r="CG15" s="33">
        <v>575</v>
      </c>
      <c r="CH15" s="65">
        <v>609.76190476190504</v>
      </c>
      <c r="CI15" s="68" t="s">
        <v>53</v>
      </c>
    </row>
    <row r="16" spans="1:87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  <c r="CE16" s="63">
        <v>607.14285714285711</v>
      </c>
      <c r="CF16" s="14">
        <v>700.00000000000023</v>
      </c>
      <c r="CG16" s="33">
        <v>704.444444444444</v>
      </c>
      <c r="CH16" s="65">
        <v>861.1111111111112</v>
      </c>
      <c r="CI16" s="68" t="s">
        <v>50</v>
      </c>
    </row>
    <row r="17" spans="1:87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  <c r="CE17" s="63">
        <v>495.23809523809535</v>
      </c>
      <c r="CF17" s="14">
        <v>548.80952380952397</v>
      </c>
      <c r="CG17" s="33">
        <v>552.08333333333337</v>
      </c>
      <c r="CH17" s="65">
        <v>679.41176470588198</v>
      </c>
      <c r="CI17" s="68" t="s">
        <v>53</v>
      </c>
    </row>
    <row r="18" spans="1:87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  <c r="CE18" s="63">
        <v>500</v>
      </c>
      <c r="CF18" s="14">
        <v>666.66666666666686</v>
      </c>
      <c r="CG18" s="33">
        <v>695.555555555556</v>
      </c>
      <c r="CH18" s="65">
        <v>791.66666666666674</v>
      </c>
      <c r="CI18" s="68" t="s">
        <v>54</v>
      </c>
    </row>
    <row r="19" spans="1:87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3">
        <v>524.16666666666697</v>
      </c>
      <c r="CF19" s="14">
        <v>624.84848484848499</v>
      </c>
      <c r="CG19" s="33">
        <v>657.77777777777999</v>
      </c>
      <c r="CH19" s="65">
        <v>868.75</v>
      </c>
      <c r="CI19" s="68" t="s">
        <v>50</v>
      </c>
    </row>
    <row r="20" spans="1:87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3">
        <v>483.33333333333297</v>
      </c>
      <c r="CF20" s="14">
        <v>566.66666666666697</v>
      </c>
      <c r="CG20" s="33">
        <v>543.75</v>
      </c>
      <c r="CH20" s="65">
        <v>663.33333333333303</v>
      </c>
      <c r="CI20" s="68" t="s">
        <v>52</v>
      </c>
    </row>
    <row r="21" spans="1:87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  <c r="CE21" s="63">
        <v>495</v>
      </c>
      <c r="CF21" s="14">
        <v>656.25</v>
      </c>
      <c r="CG21" s="33">
        <v>658.33333333333337</v>
      </c>
      <c r="CH21" s="65">
        <v>801.66666666666697</v>
      </c>
      <c r="CI21" s="68" t="s">
        <v>50</v>
      </c>
    </row>
    <row r="22" spans="1:87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3">
        <v>326.38888888888897</v>
      </c>
      <c r="CF22" s="14">
        <v>466.66666666666703</v>
      </c>
      <c r="CG22" s="33">
        <v>483.83333333333331</v>
      </c>
      <c r="CH22" s="65">
        <v>605.555555555556</v>
      </c>
      <c r="CI22" s="68" t="s">
        <v>55</v>
      </c>
    </row>
    <row r="23" spans="1:87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  <c r="CE23" s="63">
        <v>383.33333333333297</v>
      </c>
      <c r="CF23" s="14">
        <v>687.5</v>
      </c>
      <c r="CG23" s="33">
        <v>641.66666666666674</v>
      </c>
      <c r="CH23" s="65">
        <v>663.63636363636397</v>
      </c>
      <c r="CI23" s="68" t="s">
        <v>55</v>
      </c>
    </row>
    <row r="24" spans="1:87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3">
        <v>350</v>
      </c>
      <c r="CF24" s="14">
        <v>426.66666666666703</v>
      </c>
      <c r="CG24" s="33">
        <v>606.41025641025635</v>
      </c>
      <c r="CH24" s="65">
        <v>670</v>
      </c>
      <c r="CI24" s="68" t="s">
        <v>55</v>
      </c>
    </row>
    <row r="25" spans="1:87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3">
        <v>403.33333333333297</v>
      </c>
      <c r="CF25" s="14">
        <v>566.66666666666697</v>
      </c>
      <c r="CG25" s="33">
        <v>586.66666666666697</v>
      </c>
      <c r="CH25" s="65">
        <v>666.66666666666697</v>
      </c>
      <c r="CI25" s="68" t="s">
        <v>55</v>
      </c>
    </row>
    <row r="26" spans="1:87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3">
        <v>351.66666666666703</v>
      </c>
      <c r="CF26" s="14">
        <v>446.66666666666703</v>
      </c>
      <c r="CG26" s="33">
        <v>544.33333333333303</v>
      </c>
      <c r="CH26" s="65">
        <v>608.33333333333303</v>
      </c>
      <c r="CI26" s="68" t="s">
        <v>55</v>
      </c>
    </row>
    <row r="27" spans="1:87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  <c r="CE27" s="63">
        <v>499.33333333333297</v>
      </c>
      <c r="CF27" s="14">
        <v>544.44444444444457</v>
      </c>
      <c r="CG27" s="33">
        <v>569.29999999999995</v>
      </c>
      <c r="CH27" s="65">
        <v>618.88888888888891</v>
      </c>
      <c r="CI27" s="68" t="s">
        <v>51</v>
      </c>
    </row>
    <row r="28" spans="1:87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  <c r="CE28" s="63">
        <v>519.04761904761915</v>
      </c>
      <c r="CF28" s="14">
        <v>605.83333333333303</v>
      </c>
      <c r="CG28" s="33">
        <v>606.34</v>
      </c>
      <c r="CH28" s="65">
        <v>611.11111111111097</v>
      </c>
      <c r="CI28" s="68" t="s">
        <v>51</v>
      </c>
    </row>
    <row r="29" spans="1:87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3">
        <v>420</v>
      </c>
      <c r="CF29" s="14">
        <v>561.11111111111097</v>
      </c>
      <c r="CG29" s="33">
        <v>629.76190476190482</v>
      </c>
      <c r="CH29" s="65">
        <v>655.83333333333303</v>
      </c>
      <c r="CI29" s="68" t="s">
        <v>54</v>
      </c>
    </row>
    <row r="30" spans="1:87" ht="15" customHeight="1">
      <c r="A30" s="7" t="s">
        <v>31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3">
        <v>430.95238095238102</v>
      </c>
      <c r="CF30" s="14">
        <v>551.51515151515196</v>
      </c>
      <c r="CG30" s="33">
        <v>565.22</v>
      </c>
      <c r="CH30" s="65">
        <v>603.33333333333303</v>
      </c>
      <c r="CI30" s="68" t="s">
        <v>51</v>
      </c>
    </row>
    <row r="31" spans="1:87" ht="15" customHeight="1">
      <c r="A31" s="7" t="s">
        <v>32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3">
        <v>483.33333333333297</v>
      </c>
      <c r="CF31" s="14">
        <v>536.36363636363603</v>
      </c>
      <c r="CG31" s="33">
        <v>573.25</v>
      </c>
      <c r="CH31" s="65">
        <v>775</v>
      </c>
      <c r="CI31" s="68" t="s">
        <v>51</v>
      </c>
    </row>
    <row r="32" spans="1:87" ht="15" customHeight="1">
      <c r="A32" s="7" t="s">
        <v>33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3">
        <v>491.11111111111114</v>
      </c>
      <c r="CF32" s="14">
        <v>610</v>
      </c>
      <c r="CG32" s="33">
        <v>627.77777777777806</v>
      </c>
      <c r="CH32" s="65">
        <v>711.53846153846143</v>
      </c>
      <c r="CI32" s="68" t="s">
        <v>54</v>
      </c>
    </row>
    <row r="33" spans="1:88" ht="15" customHeight="1">
      <c r="A33" s="7" t="s">
        <v>34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3">
        <v>490.23809523809501</v>
      </c>
      <c r="CF33" s="14">
        <v>654.76190476190482</v>
      </c>
      <c r="CG33" s="33">
        <v>644.44444444444434</v>
      </c>
      <c r="CH33" s="65">
        <v>795.4545454545455</v>
      </c>
      <c r="CI33" s="68" t="s">
        <v>54</v>
      </c>
    </row>
    <row r="34" spans="1:88" ht="15" customHeight="1">
      <c r="A34" s="7" t="s">
        <v>35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3">
        <v>531.77083333333337</v>
      </c>
      <c r="CF34" s="14">
        <v>645.83333333333326</v>
      </c>
      <c r="CG34" s="33">
        <v>655.555555555556</v>
      </c>
      <c r="CH34" s="65">
        <v>735.08771929824559</v>
      </c>
      <c r="CI34" s="68" t="s">
        <v>54</v>
      </c>
    </row>
    <row r="35" spans="1:88" ht="15" customHeight="1">
      <c r="A35" s="7" t="s">
        <v>36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3">
        <v>443.58974358974302</v>
      </c>
      <c r="CF35" s="14">
        <v>602.56410256410243</v>
      </c>
      <c r="CG35" s="33">
        <v>626.85185185185196</v>
      </c>
      <c r="CH35" s="65">
        <v>739.58333333333337</v>
      </c>
      <c r="CI35" s="68" t="s">
        <v>54</v>
      </c>
    </row>
    <row r="36" spans="1:88" ht="15" customHeight="1">
      <c r="A36" s="7" t="s">
        <v>37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3">
        <v>435</v>
      </c>
      <c r="CF36" s="14">
        <v>566.66666666666697</v>
      </c>
      <c r="CG36" s="33">
        <v>583.33333333333337</v>
      </c>
      <c r="CH36" s="65">
        <v>708.555555555556</v>
      </c>
      <c r="CI36" s="68" t="s">
        <v>51</v>
      </c>
    </row>
    <row r="37" spans="1:88" ht="15" customHeight="1">
      <c r="A37" s="7" t="s">
        <v>38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  <c r="CE37" s="63">
        <v>419.66666666666703</v>
      </c>
      <c r="CF37" s="14">
        <v>567.98245614035102</v>
      </c>
      <c r="CG37" s="33">
        <v>590.74074074074099</v>
      </c>
      <c r="CH37" s="65">
        <v>618.18181818181802</v>
      </c>
      <c r="CI37" s="68" t="s">
        <v>53</v>
      </c>
    </row>
    <row r="38" spans="1:88" ht="15" customHeight="1">
      <c r="A38" s="7" t="s">
        <v>39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  <c r="CE38" s="63">
        <v>340.142857142857</v>
      </c>
      <c r="CF38" s="14">
        <v>466.66666666666703</v>
      </c>
      <c r="CG38" s="33">
        <v>546.969696969697</v>
      </c>
      <c r="CH38" s="65">
        <v>666.66666666666697</v>
      </c>
      <c r="CI38" s="68" t="s">
        <v>55</v>
      </c>
    </row>
    <row r="39" spans="1:88" ht="15" customHeight="1">
      <c r="A39" s="7" t="s">
        <v>40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  <c r="CE39" s="63">
        <v>529.66666666666697</v>
      </c>
      <c r="CF39" s="14">
        <v>615.18518518518499</v>
      </c>
      <c r="CG39" s="33">
        <v>636.66666666666697</v>
      </c>
      <c r="CH39" s="65">
        <v>700</v>
      </c>
      <c r="CI39" s="68" t="s">
        <v>52</v>
      </c>
      <c r="CJ39" s="22"/>
    </row>
    <row r="40" spans="1:88" ht="15" customHeight="1">
      <c r="A40" s="7" t="s">
        <v>41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3">
        <v>354.16666666666703</v>
      </c>
      <c r="CF40" s="14">
        <v>557.5</v>
      </c>
      <c r="CG40" s="33">
        <v>596.42857142857099</v>
      </c>
      <c r="CH40" s="65">
        <v>601.38888888888903</v>
      </c>
      <c r="CI40" s="68" t="s">
        <v>52</v>
      </c>
      <c r="CJ40" s="22"/>
    </row>
    <row r="41" spans="1:88" ht="15" customHeight="1">
      <c r="A41" s="7" t="s">
        <v>42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3">
        <v>368.33333333333297</v>
      </c>
      <c r="CF41" s="14">
        <v>456.66666666666703</v>
      </c>
      <c r="CG41" s="33">
        <v>533.33333333333303</v>
      </c>
      <c r="CH41" s="16">
        <v>652.77777777777806</v>
      </c>
      <c r="CI41" s="68" t="s">
        <v>55</v>
      </c>
    </row>
    <row r="42" spans="1:88" ht="15" customHeight="1">
      <c r="A42" s="10" t="s">
        <v>43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:CF42" si="24">AVERAGE(CE5:CE41)</f>
        <v>450.66472172722155</v>
      </c>
      <c r="CF42" s="11">
        <f t="shared" si="24"/>
        <v>564.54614448035534</v>
      </c>
      <c r="CG42" s="11">
        <f t="shared" ref="CG42:CH42" si="25">AVERAGE(CG5:CG41)</f>
        <v>589.8164606526376</v>
      </c>
      <c r="CH42" s="11">
        <f t="shared" si="25"/>
        <v>679.53656165653047</v>
      </c>
    </row>
    <row r="43" spans="1:88" ht="15" customHeight="1">
      <c r="A43" s="10" t="s">
        <v>44</v>
      </c>
      <c r="E43" s="11">
        <f>E42/D42*100-100</f>
        <v>7.552492213151524</v>
      </c>
      <c r="F43" s="11">
        <f t="shared" ref="F43:AS43" si="26">F42/E42*100-100</f>
        <v>12.140921363290119</v>
      </c>
      <c r="G43" s="11">
        <f t="shared" si="26"/>
        <v>-4.9945461730845579</v>
      </c>
      <c r="H43" s="11">
        <f t="shared" si="26"/>
        <v>1.3108290224215011</v>
      </c>
      <c r="I43" s="11">
        <f t="shared" si="26"/>
        <v>13.841233912217149</v>
      </c>
      <c r="J43" s="11">
        <f t="shared" si="26"/>
        <v>-14.016237224968904</v>
      </c>
      <c r="K43" s="11">
        <f t="shared" si="26"/>
        <v>19.483947276998364</v>
      </c>
      <c r="L43" s="11">
        <f t="shared" si="26"/>
        <v>-16.76424384778116</v>
      </c>
      <c r="M43" s="11">
        <f t="shared" si="26"/>
        <v>-3.7380532291379609E-2</v>
      </c>
      <c r="N43" s="11">
        <f t="shared" si="26"/>
        <v>4.1012665574235712</v>
      </c>
      <c r="O43" s="11">
        <f t="shared" si="26"/>
        <v>2.1823222231757882</v>
      </c>
      <c r="P43" s="11">
        <f t="shared" si="26"/>
        <v>30.655037197236453</v>
      </c>
      <c r="Q43" s="11">
        <f t="shared" si="26"/>
        <v>-3.8993359553723224</v>
      </c>
      <c r="R43" s="11">
        <f t="shared" si="26"/>
        <v>-3.1905271691829</v>
      </c>
      <c r="S43" s="11">
        <f t="shared" si="26"/>
        <v>1.4033088234866682</v>
      </c>
      <c r="T43" s="11">
        <f t="shared" si="26"/>
        <v>-3.371600804429832</v>
      </c>
      <c r="U43" s="11">
        <f t="shared" si="26"/>
        <v>-18.031565582230385</v>
      </c>
      <c r="V43" s="11">
        <f t="shared" si="26"/>
        <v>87.119108591287215</v>
      </c>
      <c r="W43" s="11">
        <f t="shared" si="26"/>
        <v>-18.769048950226193</v>
      </c>
      <c r="X43" s="11">
        <f t="shared" si="26"/>
        <v>-11.593664307702156</v>
      </c>
      <c r="Y43" s="11">
        <f t="shared" si="26"/>
        <v>-9.8722827813999601</v>
      </c>
      <c r="Z43" s="11">
        <f t="shared" si="26"/>
        <v>8.0094914296793007</v>
      </c>
      <c r="AA43" s="11">
        <f t="shared" si="26"/>
        <v>-5.2831078271855461</v>
      </c>
      <c r="AB43" s="11">
        <f t="shared" si="26"/>
        <v>-2.3590127062511783</v>
      </c>
      <c r="AC43" s="11">
        <f t="shared" si="26"/>
        <v>-19.597389680120187</v>
      </c>
      <c r="AD43" s="11">
        <f t="shared" si="26"/>
        <v>17.276334033663929</v>
      </c>
      <c r="AE43" s="11">
        <f t="shared" si="26"/>
        <v>3.3871598215067706</v>
      </c>
      <c r="AF43" s="11">
        <f t="shared" si="26"/>
        <v>-2.3063243369887942</v>
      </c>
      <c r="AG43" s="11">
        <f t="shared" si="26"/>
        <v>8.7943021764643277</v>
      </c>
      <c r="AH43" s="11">
        <f t="shared" si="26"/>
        <v>-0.61240065953931833</v>
      </c>
      <c r="AI43" s="11">
        <f t="shared" si="26"/>
        <v>-9.6484687358440624E-2</v>
      </c>
      <c r="AJ43" s="11">
        <f t="shared" si="26"/>
        <v>-6.7854631110225654</v>
      </c>
      <c r="AK43" s="11">
        <f t="shared" si="26"/>
        <v>3.5310404561180349</v>
      </c>
      <c r="AL43" s="11">
        <f t="shared" si="26"/>
        <v>0.64684472942786897</v>
      </c>
      <c r="AM43" s="11">
        <f t="shared" si="26"/>
        <v>-0.2196196171331195</v>
      </c>
      <c r="AN43" s="11">
        <f t="shared" si="26"/>
        <v>-1.0022122103510469</v>
      </c>
      <c r="AO43" s="11">
        <f t="shared" si="26"/>
        <v>4.2906229639763751</v>
      </c>
      <c r="AP43" s="11">
        <f t="shared" si="26"/>
        <v>2.953873560005178</v>
      </c>
      <c r="AQ43" s="11">
        <f t="shared" si="26"/>
        <v>6.1482068751700325</v>
      </c>
      <c r="AR43" s="11">
        <f t="shared" si="26"/>
        <v>-5.460695306748292</v>
      </c>
      <c r="AS43" s="11">
        <f t="shared" si="26"/>
        <v>-2.5435388938033441</v>
      </c>
      <c r="AT43" s="11">
        <f t="shared" ref="AT43" si="27">AT42/AS42*100-100</f>
        <v>5.345987478064302</v>
      </c>
      <c r="AU43" s="11">
        <f t="shared" ref="AU43" si="28">AU42/AT42*100-100</f>
        <v>-0.27481946219157294</v>
      </c>
      <c r="AV43" s="11">
        <f t="shared" ref="AV43" si="29">AV42/AU42*100-100</f>
        <v>-0.49147643791667406</v>
      </c>
      <c r="AW43" s="11">
        <f t="shared" ref="AW43:AZ43" si="30">AW42/AV42*100-100</f>
        <v>4.0563421528183881</v>
      </c>
      <c r="AX43" s="11">
        <f t="shared" si="30"/>
        <v>-0.11365111925553606</v>
      </c>
      <c r="AY43" s="11">
        <f t="shared" si="30"/>
        <v>0.1653415167168788</v>
      </c>
      <c r="AZ43" s="11">
        <f t="shared" si="30"/>
        <v>-0.12587362465853857</v>
      </c>
      <c r="BA43" s="11">
        <f t="shared" ref="BA43:BH43" si="31">BA42/AZ42*100-100</f>
        <v>2.0917768782232145</v>
      </c>
      <c r="BB43" s="11">
        <f t="shared" si="31"/>
        <v>-1.2959078893208869</v>
      </c>
      <c r="BC43" s="11">
        <f t="shared" si="31"/>
        <v>1.9650061327192105</v>
      </c>
      <c r="BD43" s="11">
        <f t="shared" si="31"/>
        <v>-2.2097993428757405</v>
      </c>
      <c r="BE43" s="11">
        <f t="shared" si="31"/>
        <v>0.95933795056009785</v>
      </c>
      <c r="BF43" s="11">
        <f t="shared" si="31"/>
        <v>0.95933142941957783</v>
      </c>
      <c r="BG43" s="11">
        <f t="shared" si="31"/>
        <v>1.0109500075761133</v>
      </c>
      <c r="BH43" s="11">
        <f t="shared" si="31"/>
        <v>2.2106977404828854</v>
      </c>
      <c r="BI43" s="11">
        <f t="shared" ref="BI43" si="32">BI42/BH42*100-100</f>
        <v>2.4438675217512582</v>
      </c>
      <c r="BJ43" s="11">
        <f t="shared" ref="BJ43:BN43" si="33">BJ42/BI42*100-100</f>
        <v>-2.6125088602284876</v>
      </c>
      <c r="BK43" s="11">
        <f t="shared" si="33"/>
        <v>0.20693594340686161</v>
      </c>
      <c r="BL43" s="11">
        <f t="shared" si="33"/>
        <v>0.43942871224223268</v>
      </c>
      <c r="BM43" s="11">
        <f t="shared" si="33"/>
        <v>3.2754889198745474</v>
      </c>
      <c r="BN43" s="11">
        <f t="shared" si="33"/>
        <v>0.41672488357301063</v>
      </c>
      <c r="BO43" s="11">
        <f t="shared" ref="BO43:BT43" si="34">BO42/BN42*100-100</f>
        <v>1.4231449823759306</v>
      </c>
      <c r="BP43" s="11">
        <f t="shared" si="34"/>
        <v>0.12698462438200409</v>
      </c>
      <c r="BQ43" s="11">
        <f t="shared" si="34"/>
        <v>-0.16619009472940149</v>
      </c>
      <c r="BR43" s="11">
        <f t="shared" si="34"/>
        <v>-0.63624381528565266</v>
      </c>
      <c r="BS43" s="11">
        <f t="shared" si="34"/>
        <v>1.4972404177408123</v>
      </c>
      <c r="BT43" s="11">
        <f t="shared" si="34"/>
        <v>1.5449331542095592</v>
      </c>
      <c r="BU43" s="11">
        <f t="shared" ref="BU43" si="35">BU42/BT42*100-100</f>
        <v>0.38434211282284991</v>
      </c>
      <c r="BV43" s="11">
        <f t="shared" ref="BV43:BY43" si="36">BV42/BU42*100-100</f>
        <v>0.22598031644416494</v>
      </c>
      <c r="BW43" s="11">
        <f t="shared" si="36"/>
        <v>1.8679911599538173</v>
      </c>
      <c r="BX43" s="11">
        <f t="shared" si="36"/>
        <v>7.3055864937488337</v>
      </c>
      <c r="BY43" s="11">
        <f t="shared" si="36"/>
        <v>0.67078469010979802</v>
      </c>
      <c r="BZ43" s="11">
        <f t="shared" ref="BZ43" si="37">BZ42/BY42*100-100</f>
        <v>8.5941869700921956</v>
      </c>
      <c r="CA43" s="11">
        <f t="shared" ref="CA43" si="38">CA42/BZ42*100-100</f>
        <v>-2.5244682698768202</v>
      </c>
      <c r="CB43" s="11">
        <f>CB42/CA42*100-100</f>
        <v>4.1656098315363721</v>
      </c>
      <c r="CC43" s="11">
        <f t="shared" ref="CC43:CH43" si="39">CC42/CB42*100-100</f>
        <v>6.1023589514649643</v>
      </c>
      <c r="CD43" s="11">
        <f t="shared" si="39"/>
        <v>-6.5953987876264364</v>
      </c>
      <c r="CE43" s="11">
        <f t="shared" si="39"/>
        <v>3.1016078722172438</v>
      </c>
      <c r="CF43" s="11">
        <f t="shared" si="39"/>
        <v>25.269655524992245</v>
      </c>
      <c r="CG43" s="11">
        <f t="shared" si="39"/>
        <v>4.4762180061547809</v>
      </c>
      <c r="CH43" s="11">
        <f t="shared" si="39"/>
        <v>15.211528838075623</v>
      </c>
    </row>
    <row r="44" spans="1:88" ht="15" customHeight="1">
      <c r="A44" s="10" t="s">
        <v>45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40">P42/D42*100-100</f>
        <v>57.007393479166012</v>
      </c>
      <c r="Q44" s="11">
        <f t="shared" si="40"/>
        <v>40.28977351227735</v>
      </c>
      <c r="R44" s="11">
        <f t="shared" si="40"/>
        <v>21.10992893736136</v>
      </c>
      <c r="S44" s="11">
        <f t="shared" si="40"/>
        <v>29.265710871711406</v>
      </c>
      <c r="T44" s="11">
        <f t="shared" si="40"/>
        <v>23.291249641699309</v>
      </c>
      <c r="U44" s="11">
        <f t="shared" si="40"/>
        <v>-11.227326310138125</v>
      </c>
      <c r="V44" s="11">
        <f t="shared" si="40"/>
        <v>93.188376874986801</v>
      </c>
      <c r="W44" s="11">
        <f t="shared" si="40"/>
        <v>31.338777659702515</v>
      </c>
      <c r="X44" s="11">
        <f t="shared" si="40"/>
        <v>39.497502082705694</v>
      </c>
      <c r="Y44" s="11">
        <f t="shared" si="40"/>
        <v>25.772928794373456</v>
      </c>
      <c r="Z44" s="11">
        <f t="shared" si="40"/>
        <v>30.494762685793717</v>
      </c>
      <c r="AA44" s="11">
        <f t="shared" si="40"/>
        <v>20.960828619962356</v>
      </c>
      <c r="AB44" s="11">
        <f t="shared" si="40"/>
        <v>-9.6036786358751414</v>
      </c>
      <c r="AC44" s="11">
        <f t="shared" si="40"/>
        <v>-24.369927375161922</v>
      </c>
      <c r="AD44" s="11">
        <f t="shared" si="40"/>
        <v>-8.3806842369527601</v>
      </c>
      <c r="AE44" s="11">
        <f t="shared" si="40"/>
        <v>-6.5882469573090674</v>
      </c>
      <c r="AF44" s="11">
        <f t="shared" si="40"/>
        <v>-5.5584322948785001</v>
      </c>
      <c r="AG44" s="11">
        <f t="shared" si="40"/>
        <v>25.349526655136316</v>
      </c>
      <c r="AH44" s="11">
        <f t="shared" si="40"/>
        <v>-33.421078015454086</v>
      </c>
      <c r="AI44" s="11">
        <f t="shared" si="40"/>
        <v>-18.116576673999546</v>
      </c>
      <c r="AJ44" s="11">
        <f t="shared" si="40"/>
        <v>-13.663140492744063</v>
      </c>
      <c r="AK44" s="11">
        <f t="shared" si="40"/>
        <v>-0.82357380893249399</v>
      </c>
      <c r="AL44" s="11">
        <f t="shared" si="40"/>
        <v>-7.5840999198604209</v>
      </c>
      <c r="AM44" s="11">
        <f t="shared" si="40"/>
        <v>-2.6436208802464165</v>
      </c>
      <c r="AN44" s="11">
        <f t="shared" si="40"/>
        <v>-1.2907752451308454</v>
      </c>
      <c r="AO44" s="11">
        <f t="shared" si="40"/>
        <v>28.036222966148216</v>
      </c>
      <c r="AP44" s="11">
        <f t="shared" si="40"/>
        <v>12.399702966274859</v>
      </c>
      <c r="AQ44" s="11">
        <f t="shared" si="40"/>
        <v>15.401438087381308</v>
      </c>
      <c r="AR44" s="11">
        <f t="shared" si="40"/>
        <v>11.675312074608527</v>
      </c>
      <c r="AS44" s="11">
        <f t="shared" si="40"/>
        <v>3.7230718833569654E-2</v>
      </c>
      <c r="AT44" s="11">
        <f t="shared" ref="AT44" si="41">AT42/AH42*100-100</f>
        <v>6.0345649213828807</v>
      </c>
      <c r="AU44" s="11">
        <f t="shared" ref="AU44" si="42">AU42/AI42*100-100</f>
        <v>5.8452857934101701</v>
      </c>
      <c r="AV44" s="11">
        <f t="shared" ref="AV44" si="43">AV42/AJ42*100-100</f>
        <v>12.992119757604698</v>
      </c>
      <c r="AW44" s="11">
        <f t="shared" ref="AW44:AZ44" si="44">AW42/AK42*100-100</f>
        <v>13.565425617962575</v>
      </c>
      <c r="AX44" s="11">
        <f t="shared" si="44"/>
        <v>12.707315908029756</v>
      </c>
      <c r="AY44" s="11">
        <f t="shared" si="44"/>
        <v>13.142150250799943</v>
      </c>
      <c r="AZ44" s="11">
        <f t="shared" si="44"/>
        <v>14.143696185782574</v>
      </c>
      <c r="BA44" s="11">
        <f t="shared" ref="BA44:BH44" si="45">BA42/AO42*100-100</f>
        <v>11.737109548955218</v>
      </c>
      <c r="BB44" s="11">
        <f t="shared" si="45"/>
        <v>7.1247692946013785</v>
      </c>
      <c r="BC44" s="11">
        <f t="shared" si="45"/>
        <v>2.9030831480323656</v>
      </c>
      <c r="BD44" s="11">
        <f t="shared" si="45"/>
        <v>6.4415819635399032</v>
      </c>
      <c r="BE44" s="11">
        <f t="shared" si="45"/>
        <v>10.267410938913898</v>
      </c>
      <c r="BF44" s="11">
        <f t="shared" si="45"/>
        <v>5.6758245221621593</v>
      </c>
      <c r="BG44" s="11">
        <f t="shared" si="45"/>
        <v>7.0383164036545054</v>
      </c>
      <c r="BH44" s="11">
        <f t="shared" si="45"/>
        <v>9.9449636367919112</v>
      </c>
      <c r="BI44" s="11">
        <f t="shared" ref="BI44" si="46">BI42/AW42*100-100</f>
        <v>8.2412379338687316</v>
      </c>
      <c r="BJ44" s="11">
        <f t="shared" ref="BJ44:BN44" si="47">BJ42/AX42*100-100</f>
        <v>5.5333658539064032</v>
      </c>
      <c r="BK44" s="11">
        <f t="shared" si="47"/>
        <v>5.5771893938942867</v>
      </c>
      <c r="BL44" s="11">
        <f t="shared" si="47"/>
        <v>6.174771911547424</v>
      </c>
      <c r="BM44" s="11">
        <f t="shared" si="47"/>
        <v>7.4058245964389471</v>
      </c>
      <c r="BN44" s="11">
        <f t="shared" si="47"/>
        <v>9.269442722800818</v>
      </c>
      <c r="BO44" s="11">
        <f t="shared" ref="BO44:BT44" si="48">BO42/BC42*100-100</f>
        <v>8.6887644276013845</v>
      </c>
      <c r="BP44" s="11">
        <f t="shared" si="48"/>
        <v>11.285979285826244</v>
      </c>
      <c r="BQ44" s="11">
        <f t="shared" si="48"/>
        <v>10.045326432149267</v>
      </c>
      <c r="BR44" s="11">
        <f t="shared" si="48"/>
        <v>8.3061548650970991</v>
      </c>
      <c r="BS44" s="11">
        <f t="shared" si="48"/>
        <v>8.8275661028763608</v>
      </c>
      <c r="BT44" s="11">
        <f t="shared" si="48"/>
        <v>8.118701560090642</v>
      </c>
      <c r="BU44" s="11">
        <f t="shared" ref="BU44" si="49">BU42/BI42*100-100</f>
        <v>5.9450896257689152</v>
      </c>
      <c r="BV44" s="11">
        <f t="shared" ref="BV44:BY44" si="50">BV42/BJ42*100-100</f>
        <v>9.0330014993046888</v>
      </c>
      <c r="BW44" s="11">
        <f t="shared" si="50"/>
        <v>10.840359784548312</v>
      </c>
      <c r="BX44" s="11">
        <f t="shared" si="50"/>
        <v>18.417537478579789</v>
      </c>
      <c r="BY44" s="11">
        <f t="shared" si="50"/>
        <v>15.430936650303039</v>
      </c>
      <c r="BZ44" s="11">
        <f t="shared" ref="BZ44" si="51">BZ42/BN42*100-100</f>
        <v>24.831084973838642</v>
      </c>
      <c r="CA44" s="11">
        <f t="shared" ref="CA44" si="52">CA42/BO42*100-100</f>
        <v>19.972382895319527</v>
      </c>
      <c r="CB44" s="11">
        <f>CB42/BP42*100-100</f>
        <v>24.811472892297488</v>
      </c>
      <c r="CC44" s="11">
        <f t="shared" ref="CC44:CH44" si="53">CC42/BQ42*100-100</f>
        <v>32.648365424952601</v>
      </c>
      <c r="CD44" s="11">
        <f t="shared" si="53"/>
        <v>24.693028421332102</v>
      </c>
      <c r="CE44" s="11">
        <f t="shared" si="53"/>
        <v>26.664051828233752</v>
      </c>
      <c r="CF44" s="11">
        <f t="shared" si="53"/>
        <v>56.257546753477101</v>
      </c>
      <c r="CG44" s="11">
        <f t="shared" si="53"/>
        <v>62.626931413020174</v>
      </c>
      <c r="CH44" s="11">
        <f t="shared" si="53"/>
        <v>86.942520683579744</v>
      </c>
    </row>
    <row r="46" spans="1:88" ht="15" customHeight="1">
      <c r="A46" s="13" t="s">
        <v>47</v>
      </c>
    </row>
    <row r="47" spans="1:88" ht="15" customHeight="1">
      <c r="A47" s="7" t="s">
        <v>20</v>
      </c>
      <c r="B47" s="65">
        <v>868.75</v>
      </c>
      <c r="I47" s="7"/>
      <c r="J47" s="22"/>
      <c r="L47" s="7"/>
      <c r="M47" s="22"/>
      <c r="AD47" s="7"/>
      <c r="AE47" s="22"/>
      <c r="AH47" s="7"/>
      <c r="AI47" s="15"/>
      <c r="CG47" s="16"/>
      <c r="CH47" s="16"/>
    </row>
    <row r="48" spans="1:88" ht="15" customHeight="1">
      <c r="A48" s="7" t="s">
        <v>17</v>
      </c>
      <c r="B48" s="65">
        <v>861.1111111111112</v>
      </c>
      <c r="I48" s="7"/>
      <c r="J48" s="22"/>
      <c r="L48" s="7"/>
      <c r="M48" s="22"/>
      <c r="AD48" s="7"/>
      <c r="AE48" s="22"/>
      <c r="AH48" s="7"/>
      <c r="AI48" s="15"/>
      <c r="CG48" s="16"/>
      <c r="CH48" s="16"/>
    </row>
    <row r="49" spans="1:35" ht="15" customHeight="1">
      <c r="A49" s="7" t="s">
        <v>22</v>
      </c>
      <c r="B49" s="65">
        <v>801.66666666666697</v>
      </c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48</v>
      </c>
    </row>
    <row r="52" spans="1:35" ht="15" customHeight="1">
      <c r="A52" s="7" t="s">
        <v>12</v>
      </c>
      <c r="B52" s="65">
        <v>558.05555555555497</v>
      </c>
      <c r="I52" s="7"/>
      <c r="J52" s="22"/>
      <c r="AD52" s="7"/>
      <c r="AE52" s="22"/>
      <c r="AH52" s="7"/>
    </row>
    <row r="53" spans="1:35" ht="15" customHeight="1">
      <c r="A53" s="7" t="s">
        <v>41</v>
      </c>
      <c r="B53" s="65">
        <v>601.38888888888903</v>
      </c>
      <c r="I53" s="7"/>
      <c r="J53" s="22"/>
      <c r="AD53" s="7"/>
      <c r="AE53" s="22"/>
      <c r="AH53" s="7"/>
      <c r="AI53" s="15"/>
    </row>
    <row r="54" spans="1:35" ht="15" customHeight="1">
      <c r="A54" s="7" t="s">
        <v>31</v>
      </c>
      <c r="B54" s="65">
        <v>603.33333333333303</v>
      </c>
      <c r="I54" s="7"/>
      <c r="J54" s="22"/>
      <c r="AD54" s="7"/>
      <c r="AE54" s="22"/>
    </row>
  </sheetData>
  <autoFilter ref="A4:CI44" xr:uid="{00000000-0009-0000-0000-000000000000}"/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I56"/>
  <sheetViews>
    <sheetView topLeftCell="A2" zoomScale="110" zoomScaleNormal="110" workbookViewId="0">
      <pane xSplit="1" topLeftCell="CE1" activePane="topRight" state="frozen"/>
      <selection pane="topRight" activeCell="A24" sqref="A24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87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>
        <v>44594</v>
      </c>
      <c r="CF4" s="32">
        <v>44622</v>
      </c>
      <c r="CG4" s="32">
        <v>44653</v>
      </c>
      <c r="CH4" s="32">
        <v>44683</v>
      </c>
      <c r="CI4" s="67" t="s">
        <v>49</v>
      </c>
    </row>
    <row r="5" spans="1:87" ht="15" customHeight="1">
      <c r="A5" s="7" t="s">
        <v>4</v>
      </c>
      <c r="B5" s="8" t="s">
        <v>5</v>
      </c>
      <c r="C5" s="8" t="s">
        <v>46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  <c r="CE5" s="64">
        <v>1435.625</v>
      </c>
      <c r="CF5" s="14">
        <v>1942.8571428571429</v>
      </c>
      <c r="CG5" s="33">
        <v>2134.6153846153848</v>
      </c>
      <c r="CH5" s="65">
        <v>2595</v>
      </c>
      <c r="CI5" s="68" t="s">
        <v>50</v>
      </c>
    </row>
    <row r="6" spans="1:87" ht="15" customHeight="1">
      <c r="A6" s="7" t="s">
        <v>7</v>
      </c>
      <c r="B6" s="8" t="s">
        <v>5</v>
      </c>
      <c r="C6" s="8" t="s">
        <v>46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  <c r="CE6" s="64">
        <v>1406.6666666666699</v>
      </c>
      <c r="CF6" s="14">
        <v>1800</v>
      </c>
      <c r="CG6" s="33">
        <v>2291.6666666666665</v>
      </c>
      <c r="CH6" s="65">
        <v>3050</v>
      </c>
      <c r="CI6" s="68" t="s">
        <v>51</v>
      </c>
    </row>
    <row r="7" spans="1:87" ht="15" customHeight="1">
      <c r="A7" s="7" t="s">
        <v>8</v>
      </c>
      <c r="B7" s="8" t="s">
        <v>5</v>
      </c>
      <c r="C7" s="8" t="s">
        <v>46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  <c r="CE7" s="64">
        <v>900</v>
      </c>
      <c r="CF7" s="14">
        <v>1986.6666666666667</v>
      </c>
      <c r="CG7" s="33">
        <v>2111.1111111111099</v>
      </c>
      <c r="CH7" s="65">
        <v>2154.2857142857101</v>
      </c>
      <c r="CI7" s="68" t="s">
        <v>52</v>
      </c>
    </row>
    <row r="8" spans="1:87" ht="15" customHeight="1">
      <c r="A8" s="7" t="s">
        <v>9</v>
      </c>
      <c r="B8" s="8" t="s">
        <v>5</v>
      </c>
      <c r="C8" s="8" t="s">
        <v>46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  <c r="CE8" s="64">
        <v>1786.5</v>
      </c>
      <c r="CF8" s="14">
        <v>2035.4166666666667</v>
      </c>
      <c r="CG8" s="33">
        <v>2200.4545454545455</v>
      </c>
      <c r="CH8" s="65">
        <v>2296.1538461538462</v>
      </c>
      <c r="CI8" s="68" t="s">
        <v>53</v>
      </c>
    </row>
    <row r="9" spans="1:87" ht="15" customHeight="1">
      <c r="A9" s="7" t="s">
        <v>10</v>
      </c>
      <c r="B9" s="8" t="s">
        <v>5</v>
      </c>
      <c r="C9" s="8" t="s">
        <v>46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  <c r="CE9" s="64">
        <v>1513.5</v>
      </c>
      <c r="CF9" s="14">
        <v>2185</v>
      </c>
      <c r="CG9" s="33">
        <v>2445</v>
      </c>
      <c r="CH9" s="65">
        <v>2498.6666666666665</v>
      </c>
      <c r="CI9" s="68" t="s">
        <v>50</v>
      </c>
    </row>
    <row r="10" spans="1:87" ht="15" customHeight="1">
      <c r="A10" s="7" t="s">
        <v>11</v>
      </c>
      <c r="B10" s="8" t="s">
        <v>5</v>
      </c>
      <c r="C10" s="8" t="s">
        <v>46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  <c r="CE10" s="64">
        <v>1428</v>
      </c>
      <c r="CF10" s="14">
        <v>2050</v>
      </c>
      <c r="CG10" s="33">
        <v>2160</v>
      </c>
      <c r="CH10" s="65">
        <v>2166.6666666666702</v>
      </c>
      <c r="CI10" s="68" t="s">
        <v>52</v>
      </c>
    </row>
    <row r="11" spans="1:87" ht="15" customHeight="1">
      <c r="A11" s="7" t="s">
        <v>12</v>
      </c>
      <c r="B11" s="8" t="s">
        <v>5</v>
      </c>
      <c r="C11" s="8" t="s">
        <v>46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  <c r="CE11" s="64">
        <v>1769.2307692307693</v>
      </c>
      <c r="CF11" s="14">
        <v>2100</v>
      </c>
      <c r="CG11" s="33">
        <v>2140</v>
      </c>
      <c r="CH11" s="65">
        <v>2190.5</v>
      </c>
      <c r="CI11" s="68" t="s">
        <v>53</v>
      </c>
    </row>
    <row r="12" spans="1:87" ht="15" customHeight="1">
      <c r="A12" s="7" t="s">
        <v>13</v>
      </c>
      <c r="B12" s="8" t="s">
        <v>5</v>
      </c>
      <c r="C12" s="8" t="s">
        <v>46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  <c r="CE12" s="64">
        <v>1526.6666666666699</v>
      </c>
      <c r="CF12" s="14">
        <v>1990.625</v>
      </c>
      <c r="CG12" s="33">
        <v>2100</v>
      </c>
      <c r="CH12" s="65">
        <v>2142.8571428571399</v>
      </c>
      <c r="CI12" s="68" t="s">
        <v>51</v>
      </c>
    </row>
    <row r="13" spans="1:87" ht="15" customHeight="1">
      <c r="A13" s="7" t="s">
        <v>14</v>
      </c>
      <c r="B13" s="8" t="s">
        <v>5</v>
      </c>
      <c r="C13" s="8" t="s">
        <v>46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  <c r="CE13" s="64">
        <v>1240</v>
      </c>
      <c r="CF13" s="14">
        <v>1905</v>
      </c>
      <c r="CG13" s="33">
        <v>2130</v>
      </c>
      <c r="CH13" s="65">
        <v>2245.45454545455</v>
      </c>
      <c r="CI13" s="68" t="s">
        <v>52</v>
      </c>
    </row>
    <row r="14" spans="1:87" ht="15" customHeight="1">
      <c r="A14" s="7" t="s">
        <v>15</v>
      </c>
      <c r="B14" s="8" t="s">
        <v>5</v>
      </c>
      <c r="C14" s="8" t="s">
        <v>46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  <c r="CE14" s="64">
        <v>1802.3333333333301</v>
      </c>
      <c r="CF14" s="14">
        <v>1920.88235294118</v>
      </c>
      <c r="CG14" s="33">
        <v>2414.2857142857142</v>
      </c>
      <c r="CH14" s="65">
        <v>2644.1176470588234</v>
      </c>
      <c r="CI14" s="68" t="s">
        <v>53</v>
      </c>
    </row>
    <row r="15" spans="1:87" ht="15" customHeight="1">
      <c r="A15" s="7" t="s">
        <v>16</v>
      </c>
      <c r="B15" s="8" t="s">
        <v>5</v>
      </c>
      <c r="C15" s="8" t="s">
        <v>46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  <c r="CE15" s="64">
        <v>1280.76923076923</v>
      </c>
      <c r="CF15" s="14">
        <v>1949.2857142857099</v>
      </c>
      <c r="CG15" s="33">
        <v>2131.3333333333298</v>
      </c>
      <c r="CH15" s="65">
        <v>2191.6666666666702</v>
      </c>
      <c r="CI15" s="68" t="s">
        <v>53</v>
      </c>
    </row>
    <row r="16" spans="1:87" ht="15" customHeight="1">
      <c r="A16" s="7" t="s">
        <v>17</v>
      </c>
      <c r="B16" s="8" t="s">
        <v>5</v>
      </c>
      <c r="C16" s="8" t="s">
        <v>46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  <c r="CE16" s="64">
        <v>1807.8571428571399</v>
      </c>
      <c r="CF16" s="14">
        <v>2200</v>
      </c>
      <c r="CG16" s="33">
        <v>2398.75</v>
      </c>
      <c r="CH16" s="65">
        <v>2563</v>
      </c>
      <c r="CI16" s="68" t="s">
        <v>50</v>
      </c>
    </row>
    <row r="17" spans="1:87" ht="15" customHeight="1">
      <c r="A17" s="7" t="s">
        <v>18</v>
      </c>
      <c r="B17" s="8" t="s">
        <v>5</v>
      </c>
      <c r="C17" s="8" t="s">
        <v>46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  <c r="CE17" s="64">
        <v>1608.8461538461499</v>
      </c>
      <c r="CF17" s="14">
        <v>2023.2142857142858</v>
      </c>
      <c r="CG17" s="33">
        <v>2190.2777777777778</v>
      </c>
      <c r="CH17" s="65">
        <v>2133.3333333333298</v>
      </c>
      <c r="CI17" s="68" t="s">
        <v>53</v>
      </c>
    </row>
    <row r="18" spans="1:87" ht="15" customHeight="1">
      <c r="A18" s="7" t="s">
        <v>19</v>
      </c>
      <c r="B18" s="8" t="s">
        <v>5</v>
      </c>
      <c r="C18" s="8" t="s">
        <v>46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  <c r="CE18" s="64">
        <v>1813.3333333333333</v>
      </c>
      <c r="CF18" s="14">
        <v>2000</v>
      </c>
      <c r="CG18" s="33">
        <v>2186.6666666666702</v>
      </c>
      <c r="CH18" s="65">
        <v>2542.8571428571399</v>
      </c>
      <c r="CI18" s="68" t="s">
        <v>54</v>
      </c>
    </row>
    <row r="19" spans="1:87" ht="15" customHeight="1">
      <c r="A19" s="7" t="s">
        <v>20</v>
      </c>
      <c r="B19" s="8" t="s">
        <v>5</v>
      </c>
      <c r="C19" s="8" t="s">
        <v>46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  <c r="CE19" s="64">
        <v>1935.9523809523801</v>
      </c>
      <c r="CF19" s="14">
        <v>2067.5</v>
      </c>
      <c r="CG19" s="33">
        <v>2175</v>
      </c>
      <c r="CH19" s="65">
        <v>2654.4117647058824</v>
      </c>
      <c r="CI19" s="68" t="s">
        <v>50</v>
      </c>
    </row>
    <row r="20" spans="1:87" ht="15" customHeight="1">
      <c r="A20" s="7" t="s">
        <v>21</v>
      </c>
      <c r="B20" s="8" t="s">
        <v>5</v>
      </c>
      <c r="C20" s="8" t="s">
        <v>46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  <c r="CE20" s="64">
        <v>1254.54545454545</v>
      </c>
      <c r="CF20" s="14">
        <v>1957.1428571428601</v>
      </c>
      <c r="CG20" s="33">
        <v>1984.61538461538</v>
      </c>
      <c r="CH20" s="65">
        <v>1995</v>
      </c>
      <c r="CI20" s="68" t="s">
        <v>52</v>
      </c>
    </row>
    <row r="21" spans="1:87" ht="15" customHeight="1">
      <c r="A21" s="7" t="s">
        <v>22</v>
      </c>
      <c r="B21" s="8" t="s">
        <v>5</v>
      </c>
      <c r="C21" s="8" t="s">
        <v>46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66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  <c r="CE21" s="64">
        <v>1381.05263157895</v>
      </c>
      <c r="CF21" s="14">
        <v>1921.3888888888901</v>
      </c>
      <c r="CG21" s="33">
        <v>2136.76470588235</v>
      </c>
      <c r="CH21" s="65">
        <v>2429.2857142857142</v>
      </c>
      <c r="CI21" s="68" t="s">
        <v>50</v>
      </c>
    </row>
    <row r="22" spans="1:87" ht="15" customHeight="1">
      <c r="A22" s="7" t="s">
        <v>23</v>
      </c>
      <c r="B22" s="8" t="s">
        <v>5</v>
      </c>
      <c r="C22" s="8" t="s">
        <v>46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  <c r="CE22" s="64">
        <v>1934.61538461538</v>
      </c>
      <c r="CF22" s="14">
        <v>2265.3846153846152</v>
      </c>
      <c r="CG22" s="33">
        <v>2385.7142857142858</v>
      </c>
      <c r="CH22" s="65">
        <v>2758.3333333333335</v>
      </c>
      <c r="CI22" s="68" t="s">
        <v>55</v>
      </c>
    </row>
    <row r="23" spans="1:87" ht="15" customHeight="1">
      <c r="A23" s="7" t="s">
        <v>24</v>
      </c>
      <c r="B23" s="8" t="s">
        <v>5</v>
      </c>
      <c r="C23" s="8" t="s">
        <v>46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  <c r="CE23" s="64">
        <v>1477.7777777777801</v>
      </c>
      <c r="CF23" s="14">
        <v>2071.4285714285702</v>
      </c>
      <c r="CG23" s="33">
        <v>2422.2222222222222</v>
      </c>
      <c r="CH23" s="65">
        <v>2785</v>
      </c>
      <c r="CI23" s="68" t="s">
        <v>55</v>
      </c>
    </row>
    <row r="24" spans="1:87" ht="15" customHeight="1">
      <c r="A24" s="7" t="s">
        <v>25</v>
      </c>
      <c r="B24" s="8" t="s">
        <v>5</v>
      </c>
      <c r="C24" s="8" t="s">
        <v>46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  <c r="CE24" s="64">
        <v>1808.3333333333301</v>
      </c>
      <c r="CF24" s="14">
        <v>1930</v>
      </c>
      <c r="CG24" s="33">
        <v>1919.23076923077</v>
      </c>
      <c r="CH24" s="65">
        <v>2250</v>
      </c>
      <c r="CI24" s="68" t="s">
        <v>55</v>
      </c>
    </row>
    <row r="25" spans="1:87" ht="15" customHeight="1">
      <c r="A25" s="7" t="s">
        <v>26</v>
      </c>
      <c r="B25" s="8" t="s">
        <v>5</v>
      </c>
      <c r="C25" s="8" t="s">
        <v>46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  <c r="CE25" s="64">
        <v>1620</v>
      </c>
      <c r="CF25" s="14">
        <v>2062.5</v>
      </c>
      <c r="CG25" s="33">
        <v>2150</v>
      </c>
      <c r="CH25" s="65">
        <v>2492.8571428571399</v>
      </c>
      <c r="CI25" s="68" t="s">
        <v>55</v>
      </c>
    </row>
    <row r="26" spans="1:87" ht="15" customHeight="1">
      <c r="A26" s="7" t="s">
        <v>27</v>
      </c>
      <c r="B26" s="8" t="s">
        <v>5</v>
      </c>
      <c r="C26" s="8" t="s">
        <v>46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  <c r="CE26" s="64">
        <v>1425</v>
      </c>
      <c r="CF26" s="14">
        <v>1952.3076923076901</v>
      </c>
      <c r="CG26" s="33">
        <v>1982.5</v>
      </c>
      <c r="CH26" s="65">
        <v>2025</v>
      </c>
      <c r="CI26" s="68" t="s">
        <v>55</v>
      </c>
    </row>
    <row r="27" spans="1:87" ht="15" customHeight="1">
      <c r="A27" s="7" t="s">
        <v>28</v>
      </c>
      <c r="B27" s="8" t="s">
        <v>5</v>
      </c>
      <c r="C27" s="8" t="s">
        <v>46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  <c r="CE27" s="64">
        <v>1638.3333333333333</v>
      </c>
      <c r="CF27" s="14">
        <v>1690.5882352941176</v>
      </c>
      <c r="CG27" s="33">
        <v>1710.4166666666699</v>
      </c>
      <c r="CH27" s="65">
        <v>1920</v>
      </c>
      <c r="CI27" s="68" t="s">
        <v>51</v>
      </c>
    </row>
    <row r="28" spans="1:87" ht="15" customHeight="1">
      <c r="A28" s="7" t="s">
        <v>29</v>
      </c>
      <c r="B28" s="8" t="s">
        <v>5</v>
      </c>
      <c r="C28" s="8" t="s">
        <v>46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  <c r="CE28" s="64">
        <v>1629.1666666666699</v>
      </c>
      <c r="CF28" s="14">
        <v>2085.7142857142899</v>
      </c>
      <c r="CG28" s="33">
        <v>2260</v>
      </c>
      <c r="CH28" s="65">
        <v>2757.1428571428601</v>
      </c>
      <c r="CI28" s="68" t="s">
        <v>51</v>
      </c>
    </row>
    <row r="29" spans="1:87" ht="15" customHeight="1">
      <c r="A29" s="7" t="s">
        <v>30</v>
      </c>
      <c r="B29" s="8" t="s">
        <v>5</v>
      </c>
      <c r="C29" s="8" t="s">
        <v>46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  <c r="CE29" s="64">
        <v>1539.0625</v>
      </c>
      <c r="CF29" s="14">
        <v>2112.5</v>
      </c>
      <c r="CG29" s="33">
        <v>2298.3333333333335</v>
      </c>
      <c r="CH29" s="65">
        <v>2464.7058823529401</v>
      </c>
      <c r="CI29" s="68" t="s">
        <v>54</v>
      </c>
    </row>
    <row r="30" spans="1:87" ht="15" customHeight="1">
      <c r="A30" s="7" t="s">
        <v>31</v>
      </c>
      <c r="B30" s="8" t="s">
        <v>5</v>
      </c>
      <c r="C30" s="8" t="s">
        <v>46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  <c r="CE30" s="64">
        <v>1628.4615384615399</v>
      </c>
      <c r="CF30" s="14">
        <v>2161.3636363636401</v>
      </c>
      <c r="CG30" s="33">
        <v>2078.4</v>
      </c>
      <c r="CH30" s="65">
        <v>2183.3333333333298</v>
      </c>
      <c r="CI30" s="68" t="s">
        <v>51</v>
      </c>
    </row>
    <row r="31" spans="1:87" ht="15" customHeight="1">
      <c r="A31" s="7" t="s">
        <v>32</v>
      </c>
      <c r="B31" s="8" t="s">
        <v>5</v>
      </c>
      <c r="C31" s="8" t="s">
        <v>46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  <c r="CE31" s="64">
        <v>1668.1818181818182</v>
      </c>
      <c r="CF31" s="14">
        <v>2127.2727272727302</v>
      </c>
      <c r="CG31" s="33">
        <v>1911.8181818181818</v>
      </c>
      <c r="CH31" s="65">
        <v>2040</v>
      </c>
      <c r="CI31" s="68" t="s">
        <v>51</v>
      </c>
    </row>
    <row r="32" spans="1:87" ht="15" customHeight="1">
      <c r="A32" s="7" t="s">
        <v>33</v>
      </c>
      <c r="B32" s="8" t="s">
        <v>5</v>
      </c>
      <c r="C32" s="8" t="s">
        <v>46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  <c r="CE32" s="64">
        <v>1607</v>
      </c>
      <c r="CF32" s="14">
        <v>2102</v>
      </c>
      <c r="CG32" s="33">
        <v>2282.7272727272698</v>
      </c>
      <c r="CH32" s="65">
        <v>2795</v>
      </c>
      <c r="CI32" s="68" t="s">
        <v>54</v>
      </c>
    </row>
    <row r="33" spans="1:87" ht="15" customHeight="1">
      <c r="A33" s="7" t="s">
        <v>34</v>
      </c>
      <c r="B33" s="8" t="s">
        <v>5</v>
      </c>
      <c r="C33" s="8" t="s">
        <v>46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  <c r="CE33" s="64">
        <v>1619.61538461538</v>
      </c>
      <c r="CF33" s="14">
        <v>2069.2307692307691</v>
      </c>
      <c r="CG33" s="33">
        <v>2366.25</v>
      </c>
      <c r="CH33" s="65">
        <v>2355.8333333333335</v>
      </c>
      <c r="CI33" s="68" t="s">
        <v>54</v>
      </c>
    </row>
    <row r="34" spans="1:87" ht="15" customHeight="1">
      <c r="A34" s="7" t="s">
        <v>35</v>
      </c>
      <c r="B34" s="8" t="s">
        <v>5</v>
      </c>
      <c r="C34" s="8" t="s">
        <v>46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  <c r="CE34" s="64">
        <v>1643.3333333333333</v>
      </c>
      <c r="CF34" s="14">
        <v>2155.5555555555602</v>
      </c>
      <c r="CG34" s="33">
        <v>2204.54545454545</v>
      </c>
      <c r="CH34" s="65">
        <v>2914.2857142857142</v>
      </c>
      <c r="CI34" s="68" t="s">
        <v>54</v>
      </c>
    </row>
    <row r="35" spans="1:87" ht="15" customHeight="1">
      <c r="A35" s="7" t="s">
        <v>36</v>
      </c>
      <c r="B35" s="8" t="s">
        <v>5</v>
      </c>
      <c r="C35" s="8" t="s">
        <v>46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  <c r="CE35" s="64">
        <v>1482.3076923076901</v>
      </c>
      <c r="CF35" s="14">
        <v>1907.6923076923076</v>
      </c>
      <c r="CG35" s="33">
        <v>1912.1428571428601</v>
      </c>
      <c r="CH35" s="65">
        <v>2262.6666666666702</v>
      </c>
      <c r="CI35" s="68" t="s">
        <v>54</v>
      </c>
    </row>
    <row r="36" spans="1:87" ht="15" customHeight="1">
      <c r="A36" s="7" t="s">
        <v>37</v>
      </c>
      <c r="B36" s="8" t="s">
        <v>5</v>
      </c>
      <c r="C36" s="8" t="s">
        <v>46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  <c r="CE36" s="64">
        <v>1828.8888888888889</v>
      </c>
      <c r="CF36" s="14">
        <v>1973.3333333333333</v>
      </c>
      <c r="CG36" s="33">
        <v>1880</v>
      </c>
      <c r="CH36" s="65">
        <v>2075</v>
      </c>
      <c r="CI36" s="68" t="s">
        <v>51</v>
      </c>
    </row>
    <row r="37" spans="1:87" ht="15" customHeight="1">
      <c r="A37" s="7" t="s">
        <v>38</v>
      </c>
      <c r="B37" s="8" t="s">
        <v>5</v>
      </c>
      <c r="C37" s="8" t="s">
        <v>46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  <c r="CE37" s="64">
        <v>1781.25</v>
      </c>
      <c r="CF37" s="14">
        <v>1902.7777777777801</v>
      </c>
      <c r="CG37" s="33">
        <v>1903.125</v>
      </c>
      <c r="CH37" s="65">
        <v>2060</v>
      </c>
      <c r="CI37" s="68" t="s">
        <v>53</v>
      </c>
    </row>
    <row r="38" spans="1:87" ht="15" customHeight="1">
      <c r="A38" s="7" t="s">
        <v>39</v>
      </c>
      <c r="B38" s="8" t="s">
        <v>5</v>
      </c>
      <c r="C38" s="8" t="s">
        <v>46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  <c r="CE38" s="64">
        <v>1350</v>
      </c>
      <c r="CF38" s="14">
        <v>1900</v>
      </c>
      <c r="CG38" s="33">
        <v>1909.0909090909099</v>
      </c>
      <c r="CH38" s="65">
        <v>2109.0909090909099</v>
      </c>
      <c r="CI38" s="68" t="s">
        <v>55</v>
      </c>
    </row>
    <row r="39" spans="1:87" ht="15" customHeight="1">
      <c r="A39" s="7" t="s">
        <v>40</v>
      </c>
      <c r="B39" s="8" t="s">
        <v>5</v>
      </c>
      <c r="C39" s="8" t="s">
        <v>46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  <c r="CE39" s="64">
        <v>1401.875</v>
      </c>
      <c r="CF39" s="14">
        <v>1954.44444444444</v>
      </c>
      <c r="CG39" s="33">
        <v>1964</v>
      </c>
      <c r="CH39" s="65">
        <v>2050</v>
      </c>
      <c r="CI39" s="68" t="s">
        <v>52</v>
      </c>
    </row>
    <row r="40" spans="1:87" ht="15" customHeight="1">
      <c r="A40" s="7" t="s">
        <v>41</v>
      </c>
      <c r="B40" s="8" t="s">
        <v>5</v>
      </c>
      <c r="C40" s="8" t="s">
        <v>46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  <c r="CE40" s="64">
        <v>1210</v>
      </c>
      <c r="CF40" s="14">
        <v>1955</v>
      </c>
      <c r="CG40" s="33">
        <v>1980</v>
      </c>
      <c r="CH40" s="65">
        <v>2150</v>
      </c>
      <c r="CI40" s="68" t="s">
        <v>52</v>
      </c>
    </row>
    <row r="41" spans="1:87" ht="15" customHeight="1">
      <c r="A41" s="7" t="s">
        <v>42</v>
      </c>
      <c r="B41" s="8" t="s">
        <v>5</v>
      </c>
      <c r="C41" s="8" t="s">
        <v>46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  <c r="CE41" s="64">
        <v>1527.7777777777778</v>
      </c>
      <c r="CF41" s="14">
        <v>2018.75</v>
      </c>
      <c r="CG41" s="33">
        <v>2200</v>
      </c>
      <c r="CH41" s="65">
        <v>2315.7142857142899</v>
      </c>
      <c r="CI41" s="68" t="s">
        <v>55</v>
      </c>
    </row>
    <row r="42" spans="1:87">
      <c r="A42" s="10" t="s">
        <v>43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:CF42" si="14">AVERAGE(CE5:CE41)</f>
        <v>1559.7799781911622</v>
      </c>
      <c r="CF42" s="11">
        <f t="shared" si="14"/>
        <v>2011.6979331611687</v>
      </c>
      <c r="CG42" s="11">
        <f t="shared" ref="CG42:CH42" si="15">AVERAGE(CG5:CG41)</f>
        <v>2136.5150876459702</v>
      </c>
      <c r="CH42" s="11">
        <f t="shared" si="15"/>
        <v>2358.3032515973687</v>
      </c>
    </row>
    <row r="43" spans="1:87">
      <c r="A43" s="10" t="s">
        <v>44</v>
      </c>
      <c r="D43" s="12"/>
      <c r="E43" s="11">
        <f t="shared" ref="E43:AU43" si="16">E42/D42*100-100</f>
        <v>6.1146581746066317</v>
      </c>
      <c r="F43" s="11">
        <f t="shared" si="16"/>
        <v>14.075220535977138</v>
      </c>
      <c r="G43" s="11">
        <f t="shared" si="16"/>
        <v>-7.6798537077361999</v>
      </c>
      <c r="H43" s="11">
        <f t="shared" si="16"/>
        <v>1.9256342410588871</v>
      </c>
      <c r="I43" s="11">
        <f t="shared" si="16"/>
        <v>11.001193587627085</v>
      </c>
      <c r="J43" s="11">
        <f t="shared" si="16"/>
        <v>-12.219063838404381</v>
      </c>
      <c r="K43" s="11">
        <f t="shared" si="16"/>
        <v>5.6397868709871801</v>
      </c>
      <c r="L43" s="11">
        <f t="shared" si="16"/>
        <v>1.5201810614093603</v>
      </c>
      <c r="M43" s="11">
        <f t="shared" si="16"/>
        <v>-11.589572726145448</v>
      </c>
      <c r="N43" s="11">
        <f t="shared" si="16"/>
        <v>5.9964254123891862</v>
      </c>
      <c r="O43" s="11">
        <f t="shared" si="16"/>
        <v>1.3855057918391793</v>
      </c>
      <c r="P43" s="11">
        <f t="shared" si="16"/>
        <v>40.204211194217038</v>
      </c>
      <c r="Q43" s="11">
        <f t="shared" si="16"/>
        <v>4.3013494771007288</v>
      </c>
      <c r="R43" s="11">
        <f t="shared" si="16"/>
        <v>9.8997440165186958</v>
      </c>
      <c r="S43" s="11">
        <f t="shared" si="16"/>
        <v>-17.922740367098228</v>
      </c>
      <c r="T43" s="11">
        <f t="shared" si="16"/>
        <v>-14.544215738929267</v>
      </c>
      <c r="U43" s="11">
        <f t="shared" si="16"/>
        <v>26.471686069604061</v>
      </c>
      <c r="V43" s="11">
        <f t="shared" si="16"/>
        <v>38.916809585118216</v>
      </c>
      <c r="W43" s="11">
        <f t="shared" si="16"/>
        <v>-4.765988700422227</v>
      </c>
      <c r="X43" s="11">
        <f t="shared" si="16"/>
        <v>-14.149884803789348</v>
      </c>
      <c r="Y43" s="11">
        <f t="shared" si="16"/>
        <v>-1.6766764959471629</v>
      </c>
      <c r="Z43" s="11">
        <f t="shared" si="16"/>
        <v>-10.095076443298012</v>
      </c>
      <c r="AA43" s="11">
        <f t="shared" si="16"/>
        <v>-4.0161244422701259</v>
      </c>
      <c r="AB43" s="11">
        <f t="shared" si="16"/>
        <v>-1.2228479007102919</v>
      </c>
      <c r="AC43" s="11">
        <f t="shared" si="16"/>
        <v>-0.48906296827144047</v>
      </c>
      <c r="AD43" s="11">
        <f t="shared" si="16"/>
        <v>-0.44762544757180933</v>
      </c>
      <c r="AE43" s="11">
        <f t="shared" si="16"/>
        <v>6.3060989748841934</v>
      </c>
      <c r="AF43" s="11">
        <f t="shared" si="16"/>
        <v>3.2285682312159594</v>
      </c>
      <c r="AG43" s="11">
        <f t="shared" si="16"/>
        <v>-0.45946781091562627</v>
      </c>
      <c r="AH43" s="11">
        <f t="shared" si="16"/>
        <v>-3.6481925824806751</v>
      </c>
      <c r="AI43" s="11">
        <f t="shared" si="16"/>
        <v>0.53705258521688393</v>
      </c>
      <c r="AJ43" s="11">
        <f t="shared" si="16"/>
        <v>-8.4503054327758917</v>
      </c>
      <c r="AK43" s="11">
        <f t="shared" si="16"/>
        <v>3.45151874858729</v>
      </c>
      <c r="AL43" s="11">
        <f t="shared" si="16"/>
        <v>0.80413019535454566</v>
      </c>
      <c r="AM43" s="11">
        <f t="shared" si="16"/>
        <v>2.0963634414594026</v>
      </c>
      <c r="AN43" s="11">
        <f t="shared" si="16"/>
        <v>-0.40866912685214629</v>
      </c>
      <c r="AO43" s="11">
        <f t="shared" si="16"/>
        <v>8.4039973126755996</v>
      </c>
      <c r="AP43" s="11">
        <f t="shared" si="16"/>
        <v>3.9478575980290884</v>
      </c>
      <c r="AQ43" s="11">
        <f t="shared" si="16"/>
        <v>4.0632295067568407</v>
      </c>
      <c r="AR43" s="11">
        <f t="shared" si="16"/>
        <v>-2.3562516855424178</v>
      </c>
      <c r="AS43" s="11">
        <f t="shared" si="16"/>
        <v>0.97841898960035678</v>
      </c>
      <c r="AT43" s="11">
        <f t="shared" si="16"/>
        <v>2.7101580870733102</v>
      </c>
      <c r="AU43" s="11">
        <f t="shared" si="16"/>
        <v>1.8500064214505869</v>
      </c>
      <c r="AV43" s="11">
        <f t="shared" ref="AV43" si="17">AV42/AU42*100-100</f>
        <v>-1.5572610371788755</v>
      </c>
      <c r="AW43" s="11">
        <f t="shared" ref="AW43:AZ43" si="18">AW42/AV42*100-100</f>
        <v>1.7724406569767694</v>
      </c>
      <c r="AX43" s="11">
        <f t="shared" si="18"/>
        <v>-0.11858361815011165</v>
      </c>
      <c r="AY43" s="11">
        <f t="shared" si="18"/>
        <v>0.49363391271337775</v>
      </c>
      <c r="AZ43" s="11">
        <f t="shared" si="18"/>
        <v>-0.43973578042559325</v>
      </c>
      <c r="BA43" s="11">
        <f t="shared" ref="BA43:BD43" si="19">BA42/AZ42*100-100</f>
        <v>-6.1040496738939964E-2</v>
      </c>
      <c r="BB43" s="11">
        <f t="shared" si="19"/>
        <v>0.56428927000328599</v>
      </c>
      <c r="BC43" s="11">
        <f t="shared" si="19"/>
        <v>-0.61056144188935946</v>
      </c>
      <c r="BD43" s="11">
        <f t="shared" si="19"/>
        <v>4.3769288329102096E-2</v>
      </c>
      <c r="BE43" s="11">
        <f t="shared" ref="BE43" si="20">BE42/BD42*100-100</f>
        <v>0.19666852976114058</v>
      </c>
      <c r="BF43" s="11">
        <f t="shared" ref="BF43:BH43" si="21">BF42/BE42*100-100</f>
        <v>0.43991574503824893</v>
      </c>
      <c r="BG43" s="11">
        <f t="shared" si="21"/>
        <v>0.44471567098329956</v>
      </c>
      <c r="BH43" s="11">
        <f t="shared" si="21"/>
        <v>-0.67457534249638229</v>
      </c>
      <c r="BI43" s="11">
        <f t="shared" ref="BI43" si="22">BI42/BH42*100-100</f>
        <v>-0.89856195678309803</v>
      </c>
      <c r="BJ43" s="11">
        <f t="shared" ref="BJ43:BN43" si="23">BJ42/BI42*100-100</f>
        <v>0.25235946619206118</v>
      </c>
      <c r="BK43" s="11">
        <f t="shared" si="23"/>
        <v>-0.44186930115691325</v>
      </c>
      <c r="BL43" s="11">
        <f t="shared" si="23"/>
        <v>0.44855666097987523</v>
      </c>
      <c r="BM43" s="11">
        <f t="shared" si="23"/>
        <v>0.91558177495558368</v>
      </c>
      <c r="BN43" s="11">
        <f t="shared" si="23"/>
        <v>0.91719529706632841</v>
      </c>
      <c r="BO43" s="11">
        <f t="shared" ref="BO43:BT43" si="24">BO42/BN42*100-100</f>
        <v>0.27144279800151594</v>
      </c>
      <c r="BP43" s="11">
        <f t="shared" si="24"/>
        <v>-1.1759514107211402</v>
      </c>
      <c r="BQ43" s="11">
        <f t="shared" si="24"/>
        <v>-3.5210198366788035</v>
      </c>
      <c r="BR43" s="11">
        <f t="shared" si="24"/>
        <v>1.3212473043078745</v>
      </c>
      <c r="BS43" s="11">
        <f t="shared" si="24"/>
        <v>1.9403420792387891</v>
      </c>
      <c r="BT43" s="11">
        <f t="shared" si="24"/>
        <v>1.8631423413807369</v>
      </c>
      <c r="BU43" s="11">
        <f t="shared" ref="BU43" si="25">BU42/BT42*100-100</f>
        <v>-0.87176174318322808</v>
      </c>
      <c r="BV43" s="11">
        <f t="shared" ref="BV43:BY43" si="26">BV42/BU42*100-100</f>
        <v>3.337108769893149</v>
      </c>
      <c r="BW43" s="11">
        <f t="shared" si="26"/>
        <v>-0.93467478777030522</v>
      </c>
      <c r="BX43" s="11">
        <f t="shared" si="26"/>
        <v>3.7769814508670265</v>
      </c>
      <c r="BY43" s="11">
        <f t="shared" si="26"/>
        <v>1.7530413946999204</v>
      </c>
      <c r="BZ43" s="11">
        <f t="shared" ref="BZ43" si="27">BZ42/BY42*100-100</f>
        <v>16.253889351256618</v>
      </c>
      <c r="CA43" s="11">
        <f t="shared" ref="CA43" si="28">CA42/BZ42*100-100</f>
        <v>0.78794499089708836</v>
      </c>
      <c r="CB43" s="11">
        <f>CB42/CA42*100-100</f>
        <v>-0.57670128455025349</v>
      </c>
      <c r="CC43" s="11">
        <f t="shared" ref="CC43:CG43" si="29">CC42/CB42*100-100</f>
        <v>2.5081779768100034</v>
      </c>
      <c r="CD43" s="11">
        <f t="shared" ref="CD43:CH43" si="30">CD42/CC42*100-100</f>
        <v>-3.4112396650653523</v>
      </c>
      <c r="CE43" s="11">
        <f t="shared" si="29"/>
        <v>2.0303478054837854</v>
      </c>
      <c r="CF43" s="11">
        <f t="shared" si="30"/>
        <v>28.973186044744892</v>
      </c>
      <c r="CG43" s="11">
        <f t="shared" si="29"/>
        <v>6.2045674167723774</v>
      </c>
      <c r="CH43" s="11">
        <f t="shared" si="30"/>
        <v>10.380837712490319</v>
      </c>
    </row>
    <row r="44" spans="1:87">
      <c r="A44" s="10" t="s">
        <v>45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1">P42/D42*100-100</f>
        <v>58.557211498363301</v>
      </c>
      <c r="Q44" s="11">
        <f t="shared" si="31"/>
        <v>55.847753864440818</v>
      </c>
      <c r="R44" s="11">
        <f t="shared" si="31"/>
        <v>50.143284183699961</v>
      </c>
      <c r="S44" s="11">
        <f t="shared" si="31"/>
        <v>33.484941402381196</v>
      </c>
      <c r="T44" s="11">
        <f t="shared" si="31"/>
        <v>11.915519972191959</v>
      </c>
      <c r="U44" s="11">
        <f t="shared" si="31"/>
        <v>27.513444232164346</v>
      </c>
      <c r="V44" s="11">
        <f t="shared" si="31"/>
        <v>101.79507791228116</v>
      </c>
      <c r="W44" s="11">
        <f t="shared" si="31"/>
        <v>81.917772643436734</v>
      </c>
      <c r="X44" s="11">
        <f t="shared" si="31"/>
        <v>53.838001217019183</v>
      </c>
      <c r="Y44" s="11">
        <f t="shared" si="31"/>
        <v>71.086873203597719</v>
      </c>
      <c r="Z44" s="11">
        <f t="shared" si="31"/>
        <v>45.113877162189425</v>
      </c>
      <c r="AA44" s="11">
        <f t="shared" si="31"/>
        <v>37.382481040563505</v>
      </c>
      <c r="AB44" s="11">
        <f t="shared" si="31"/>
        <v>-3.2108229137039217</v>
      </c>
      <c r="AC44" s="11">
        <f t="shared" si="31"/>
        <v>-7.6562119792914274</v>
      </c>
      <c r="AD44" s="11">
        <f t="shared" si="31"/>
        <v>-16.350638894610782</v>
      </c>
      <c r="AE44" s="11">
        <f t="shared" si="31"/>
        <v>8.3422777591210178</v>
      </c>
      <c r="AF44" s="11">
        <f t="shared" si="31"/>
        <v>30.874911612947869</v>
      </c>
      <c r="AG44" s="11">
        <f t="shared" si="31"/>
        <v>3.0061253787868623</v>
      </c>
      <c r="AH44" s="11">
        <f t="shared" si="31"/>
        <v>-28.555612636349082</v>
      </c>
      <c r="AI44" s="11">
        <f t="shared" si="31"/>
        <v>-24.577280414000342</v>
      </c>
      <c r="AJ44" s="11">
        <f t="shared" si="31"/>
        <v>-19.56997465004639</v>
      </c>
      <c r="AK44" s="11">
        <f t="shared" si="31"/>
        <v>-15.375030268407215</v>
      </c>
      <c r="AL44" s="11">
        <f t="shared" si="31"/>
        <v>-5.1159143556659501</v>
      </c>
      <c r="AM44" s="11">
        <f t="shared" si="31"/>
        <v>0.9265362173046725</v>
      </c>
      <c r="AN44" s="11">
        <f t="shared" si="31"/>
        <v>1.7584314659605269</v>
      </c>
      <c r="AO44" s="11">
        <f t="shared" si="31"/>
        <v>10.852345081032496</v>
      </c>
      <c r="AP44" s="11">
        <f t="shared" si="31"/>
        <v>15.746749715370711</v>
      </c>
      <c r="AQ44" s="11">
        <f t="shared" si="31"/>
        <v>13.304699320567721</v>
      </c>
      <c r="AR44" s="11">
        <f t="shared" si="31"/>
        <v>7.1747456433019323</v>
      </c>
      <c r="AS44" s="11">
        <f t="shared" si="31"/>
        <v>8.7229104834941609</v>
      </c>
      <c r="AT44" s="11">
        <f t="shared" si="31"/>
        <v>15.897642428822351</v>
      </c>
      <c r="AU44" s="11">
        <f t="shared" si="31"/>
        <v>17.411196390516054</v>
      </c>
      <c r="AV44" s="11">
        <f t="shared" ref="AV44" si="32">AV42/AJ42*100-100</f>
        <v>26.251428934008686</v>
      </c>
      <c r="AW44" s="11">
        <f t="shared" ref="AW44:AZ44" si="33">AW42/AK42*100-100</f>
        <v>24.202295089267437</v>
      </c>
      <c r="AX44" s="11">
        <f t="shared" si="33"/>
        <v>23.065405428836328</v>
      </c>
      <c r="AY44" s="11">
        <f t="shared" si="33"/>
        <v>21.133499603796906</v>
      </c>
      <c r="AZ44" s="11">
        <f t="shared" si="33"/>
        <v>21.09571305716338</v>
      </c>
      <c r="BA44" s="11">
        <f t="shared" ref="BA44:BD44" si="34">BA42/AO42*100-100</f>
        <v>11.639606133078217</v>
      </c>
      <c r="BB44" s="11">
        <f t="shared" si="34"/>
        <v>8.0056665388068495</v>
      </c>
      <c r="BC44" s="11">
        <f t="shared" si="34"/>
        <v>3.1548089490104587</v>
      </c>
      <c r="BD44" s="11">
        <f t="shared" si="34"/>
        <v>5.690288273667619</v>
      </c>
      <c r="BE44" s="11">
        <f t="shared" ref="BE44" si="35">BE42/AS42*100-100</f>
        <v>4.8720596631861355</v>
      </c>
      <c r="BF44" s="11">
        <f t="shared" ref="BF44:BH44" si="36">BF42/AT42*100-100</f>
        <v>2.5540319746107514</v>
      </c>
      <c r="BG44" s="11">
        <f t="shared" si="36"/>
        <v>1.1390273259051611</v>
      </c>
      <c r="BH44" s="11">
        <f t="shared" si="36"/>
        <v>2.0458892594033244</v>
      </c>
      <c r="BI44" s="11">
        <f t="shared" ref="BI44" si="37">BI42/AW42*100-100</f>
        <v>-0.63228997237901297</v>
      </c>
      <c r="BJ44" s="11">
        <f t="shared" ref="BJ44:BN44" si="38">BJ42/AX42*100-100</f>
        <v>-0.26325470859431732</v>
      </c>
      <c r="BK44" s="11">
        <f t="shared" si="38"/>
        <v>-1.1917119862176548</v>
      </c>
      <c r="BL44" s="11">
        <f t="shared" si="38"/>
        <v>-0.31012879558564066</v>
      </c>
      <c r="BM44" s="11">
        <f t="shared" si="38"/>
        <v>0.6640593384964717</v>
      </c>
      <c r="BN44" s="11">
        <f t="shared" si="38"/>
        <v>1.0173154844610224</v>
      </c>
      <c r="BO44" s="11">
        <f t="shared" ref="BO44:BT44" si="39">BO42/BC42*100-100</f>
        <v>1.9137658704604661</v>
      </c>
      <c r="BP44" s="11">
        <f t="shared" si="39"/>
        <v>0.6712464148799171</v>
      </c>
      <c r="BQ44" s="11">
        <f t="shared" si="39"/>
        <v>-3.0640506476211442</v>
      </c>
      <c r="BR44" s="11">
        <f t="shared" si="39"/>
        <v>-2.2134653921647356</v>
      </c>
      <c r="BS44" s="11">
        <f t="shared" si="39"/>
        <v>-0.75741942146051144</v>
      </c>
      <c r="BT44" s="11">
        <f t="shared" si="39"/>
        <v>1.778181635330256</v>
      </c>
      <c r="BU44" s="11">
        <f t="shared" ref="BU44" si="40">BU42/BI42*100-100</f>
        <v>1.8057057264180543</v>
      </c>
      <c r="BV44" s="11">
        <f t="shared" ref="BV44:BY44" si="41">BV42/BJ42*100-100</f>
        <v>4.938251249780734</v>
      </c>
      <c r="BW44" s="11">
        <f t="shared" si="41"/>
        <v>4.4188145587892507</v>
      </c>
      <c r="BX44" s="11">
        <f t="shared" si="41"/>
        <v>7.8787962893491823</v>
      </c>
      <c r="BY44" s="11">
        <f t="shared" si="41"/>
        <v>8.7740409495883114</v>
      </c>
      <c r="BZ44" s="11">
        <f t="shared" ref="BZ44" si="42">BZ42/BN42*100-100</f>
        <v>25.304763807779949</v>
      </c>
      <c r="CA44" s="11">
        <f t="shared" ref="CA44" si="43">CA42/BO42*100-100</f>
        <v>25.950213633582891</v>
      </c>
      <c r="CB44" s="11">
        <f>CB42/BP42*100-100</f>
        <v>26.713951635502454</v>
      </c>
      <c r="CC44" s="11">
        <f t="shared" ref="CC44:CG44" si="44">CC42/BQ42*100-100</f>
        <v>34.632603748595017</v>
      </c>
      <c r="CD44" s="11">
        <f t="shared" ref="CD44:CH44" si="45">CD42/BR42*100-100</f>
        <v>28.344218441025589</v>
      </c>
      <c r="CE44" s="11">
        <f t="shared" si="44"/>
        <v>28.457536822684091</v>
      </c>
      <c r="CF44" s="11">
        <f t="shared" si="45"/>
        <v>62.645461495362838</v>
      </c>
      <c r="CG44" s="11">
        <f t="shared" si="44"/>
        <v>74.256005999667366</v>
      </c>
      <c r="CH44" s="11">
        <f t="shared" si="45"/>
        <v>86.133753379017719</v>
      </c>
    </row>
    <row r="46" spans="1:87" ht="15" customHeight="1">
      <c r="A46" s="13" t="s">
        <v>47</v>
      </c>
    </row>
    <row r="47" spans="1:87" ht="15" customHeight="1">
      <c r="A47" s="7" t="s">
        <v>7</v>
      </c>
      <c r="B47" s="65">
        <v>3050</v>
      </c>
      <c r="C47" s="7"/>
      <c r="F47" s="7"/>
      <c r="G47" s="7"/>
      <c r="H47" s="15"/>
      <c r="I47" s="18"/>
    </row>
    <row r="48" spans="1:87" ht="15" customHeight="1">
      <c r="A48" s="7" t="s">
        <v>35</v>
      </c>
      <c r="B48" s="65">
        <v>2914.2857142857142</v>
      </c>
      <c r="C48" s="7"/>
      <c r="F48" s="7"/>
      <c r="G48" s="7"/>
      <c r="H48" s="16"/>
      <c r="I48" s="18"/>
    </row>
    <row r="49" spans="1:9" ht="15" customHeight="1">
      <c r="A49" s="7" t="s">
        <v>33</v>
      </c>
      <c r="B49" s="65">
        <v>2795</v>
      </c>
      <c r="C49" s="7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48</v>
      </c>
    </row>
    <row r="52" spans="1:9">
      <c r="A52" s="7" t="s">
        <v>28</v>
      </c>
      <c r="B52" s="65">
        <v>1920</v>
      </c>
      <c r="C52" s="7"/>
      <c r="F52" s="64"/>
      <c r="H52" s="7"/>
      <c r="I52" s="18"/>
    </row>
    <row r="53" spans="1:9">
      <c r="A53" s="7" t="s">
        <v>21</v>
      </c>
      <c r="B53" s="65">
        <v>1995</v>
      </c>
      <c r="C53" s="7"/>
      <c r="F53" s="64"/>
      <c r="H53" s="7"/>
      <c r="I53" s="18"/>
    </row>
    <row r="54" spans="1:9">
      <c r="A54" s="7" t="s">
        <v>27</v>
      </c>
      <c r="B54" s="65">
        <v>2025</v>
      </c>
      <c r="C54" s="7"/>
      <c r="F54" s="64"/>
      <c r="H54" s="7"/>
      <c r="I54" s="18"/>
    </row>
    <row r="56" spans="1:9">
      <c r="D56" s="7"/>
    </row>
  </sheetData>
  <autoFilter ref="A4:CI44" xr:uid="{00000000-0009-0000-0000-000001000000}"/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6"/>
  <sheetViews>
    <sheetView workbookViewId="0">
      <selection activeCell="A5" sqref="A5"/>
    </sheetView>
  </sheetViews>
  <sheetFormatPr defaultRowHeight="14.4"/>
  <cols>
    <col min="1" max="1" width="15.21875" bestFit="1" customWidth="1"/>
  </cols>
  <sheetData>
    <row r="2" spans="1:9">
      <c r="A2" s="12" t="s">
        <v>56</v>
      </c>
      <c r="H2" s="13"/>
    </row>
    <row r="3" spans="1:9">
      <c r="A3" s="69" t="s">
        <v>65</v>
      </c>
      <c r="B3" s="11">
        <v>773.0918803418806</v>
      </c>
      <c r="H3" s="7"/>
      <c r="I3" s="65"/>
    </row>
    <row r="4" spans="1:9">
      <c r="A4" s="69" t="s">
        <v>67</v>
      </c>
      <c r="B4" s="11">
        <v>738.19400993743091</v>
      </c>
      <c r="H4" s="7"/>
      <c r="I4" s="65"/>
    </row>
    <row r="5" spans="1:9">
      <c r="A5" s="69" t="s">
        <v>61</v>
      </c>
      <c r="B5" s="11">
        <v>668.78174603174591</v>
      </c>
      <c r="H5" s="7"/>
      <c r="I5" s="65"/>
    </row>
    <row r="6" spans="1:9">
      <c r="A6" s="69" t="s">
        <v>64</v>
      </c>
      <c r="B6" s="16">
        <v>647.66233766233779</v>
      </c>
    </row>
    <row r="7" spans="1:9">
      <c r="A7" s="69" t="s">
        <v>66</v>
      </c>
      <c r="B7" s="16">
        <v>640.12991070963199</v>
      </c>
    </row>
    <row r="8" spans="1:9">
      <c r="A8" s="69" t="s">
        <v>63</v>
      </c>
      <c r="B8" s="11">
        <v>632.05687830687839</v>
      </c>
    </row>
    <row r="9" spans="1:9">
      <c r="H9" s="13"/>
    </row>
    <row r="10" spans="1:9">
      <c r="A10" s="70" t="s">
        <v>57</v>
      </c>
      <c r="H10" s="7"/>
      <c r="I10" s="65"/>
    </row>
    <row r="11" spans="1:9">
      <c r="A11" s="69" t="s">
        <v>67</v>
      </c>
      <c r="B11" s="12">
        <v>2555.8914565826331</v>
      </c>
      <c r="H11" s="7"/>
      <c r="I11" s="65"/>
    </row>
    <row r="12" spans="1:9">
      <c r="A12" s="69" t="s">
        <v>65</v>
      </c>
      <c r="B12" s="12">
        <v>2548.0728291316527</v>
      </c>
      <c r="H12" s="7"/>
      <c r="I12" s="65"/>
    </row>
    <row r="13" spans="1:9">
      <c r="A13" s="69" t="s">
        <v>64</v>
      </c>
      <c r="B13" s="12">
        <v>2390.8565244279534</v>
      </c>
    </row>
    <row r="14" spans="1:9">
      <c r="A14" s="69" t="s">
        <v>61</v>
      </c>
      <c r="B14">
        <v>2309.7619047619041</v>
      </c>
    </row>
    <row r="15" spans="1:9">
      <c r="A15" s="69" t="s">
        <v>66</v>
      </c>
      <c r="B15">
        <v>2252.6285822021114</v>
      </c>
    </row>
    <row r="16" spans="1:9">
      <c r="A16" s="69" t="s">
        <v>63</v>
      </c>
      <c r="B16" s="12">
        <v>2126.9011544011551</v>
      </c>
    </row>
    <row r="18" spans="2:3">
      <c r="B18" s="13"/>
    </row>
    <row r="19" spans="2:3">
      <c r="B19" s="7"/>
      <c r="C19" s="65"/>
    </row>
    <row r="20" spans="2:3">
      <c r="B20" s="7"/>
      <c r="C20" s="65"/>
    </row>
    <row r="21" spans="2:3">
      <c r="B21" s="7"/>
      <c r="C21" s="65"/>
    </row>
    <row r="23" spans="2:3">
      <c r="B23" s="13"/>
    </row>
    <row r="24" spans="2:3">
      <c r="B24" s="7"/>
      <c r="C24" s="65"/>
    </row>
    <row r="25" spans="2:3">
      <c r="B25" s="7"/>
      <c r="C25" s="65"/>
    </row>
    <row r="26" spans="2:3">
      <c r="B26" s="7"/>
      <c r="C26" s="65"/>
    </row>
  </sheetData>
  <sortState xmlns:xlrd2="http://schemas.microsoft.com/office/spreadsheetml/2017/richdata2" ref="A11:B16">
    <sortCondition descending="1" ref="B1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39B8-A89E-4252-8785-76D606FCEAD8}">
  <dimension ref="A1"/>
  <sheetViews>
    <sheetView topLeftCell="A22" workbookViewId="0">
      <selection activeCell="B22" sqref="A1:B104857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Litre of Kerosene</vt:lpstr>
      <vt:lpstr>Gallon of Kerosene</vt:lpstr>
      <vt:lpstr>Table2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2022-06-17T15:00:48Z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